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<sst xmlns="http://schemas.openxmlformats.org/spreadsheetml/2006/main" count="181" uniqueCount="181">
  <si>
    <t xml:space="preserve">Registrar </t>
  </si>
  <si>
    <t>GoDaddy.com</t>
  </si>
  <si>
    <t>eNom.com</t>
  </si>
  <si>
    <t>Tucows</t>
  </si>
  <si>
    <t>Wild West Domains</t>
  </si>
  <si>
    <t>INWW.com</t>
  </si>
  <si>
    <t>OnlineNIC.com</t>
  </si>
  <si>
    <t>Schlund.de</t>
  </si>
  <si>
    <t>DirectNic.com</t>
  </si>
  <si>
    <t>Dotster</t>
  </si>
  <si>
    <t>Moniker Online Services</t>
  </si>
  <si>
    <t>DomainDiscount24</t>
  </si>
  <si>
    <t>000Domains.com</t>
  </si>
  <si>
    <t>DotRegistrar.com</t>
  </si>
  <si>
    <t>PSI Japan</t>
  </si>
  <si>
    <t>ItsYourDomain.com</t>
  </si>
  <si>
    <t>Global Media Online Inc</t>
  </si>
  <si>
    <t>SRSplus</t>
  </si>
  <si>
    <t>Ascio Inc.</t>
  </si>
  <si>
    <t>DirectI.com</t>
  </si>
  <si>
    <t>Xin Net</t>
  </si>
  <si>
    <t>Aaaq.com</t>
  </si>
  <si>
    <t>Bizcn.com</t>
  </si>
  <si>
    <t>Nicline.com</t>
  </si>
  <si>
    <t>YesNIC</t>
  </si>
  <si>
    <t>Joker.com</t>
  </si>
  <si>
    <t>Gabia, Inc</t>
  </si>
  <si>
    <t>OVH</t>
  </si>
  <si>
    <t>Names4Ever.com</t>
  </si>
  <si>
    <t>Cronon AG</t>
  </si>
  <si>
    <t>Gandi</t>
  </si>
  <si>
    <t>DomainDiscover.com</t>
  </si>
  <si>
    <t>MarkMonitor</t>
  </si>
  <si>
    <t>Pair.com</t>
  </si>
  <si>
    <t>Nominalia</t>
  </si>
  <si>
    <t>IA Registry</t>
  </si>
  <si>
    <t>Today &amp; Tomorrow co. ltd.</t>
  </si>
  <si>
    <t>HiChina</t>
  </si>
  <si>
    <t>Fabulous.com</t>
  </si>
  <si>
    <t>NetNames.com</t>
  </si>
  <si>
    <t>BookMyName.com</t>
  </si>
  <si>
    <t>PlanetDomain</t>
  </si>
  <si>
    <t>NameSecure.com</t>
  </si>
  <si>
    <t>Alldomains</t>
  </si>
  <si>
    <t>INAMES Corp. (Korea)</t>
  </si>
  <si>
    <t>Register.it SPA</t>
  </si>
  <si>
    <t>Internetters</t>
  </si>
  <si>
    <t>TotalRegistrations</t>
  </si>
  <si>
    <t>Naame.com</t>
  </si>
  <si>
    <t>NameScout.com</t>
  </si>
  <si>
    <t>Domain People, Inc.</t>
  </si>
  <si>
    <t>Netpia.com</t>
  </si>
  <si>
    <t>Deutsche</t>
  </si>
  <si>
    <t>AitDomains.com</t>
  </si>
  <si>
    <t>Webnic.cc</t>
  </si>
  <si>
    <t>ATcom Technology</t>
  </si>
  <si>
    <t>NordNet</t>
  </si>
  <si>
    <t>Registration Tech, Inc.</t>
  </si>
  <si>
    <t>In2net</t>
  </si>
  <si>
    <t>Communi Gal</t>
  </si>
  <si>
    <t>Omnis, llc</t>
  </si>
  <si>
    <t>4dDomains.com</t>
  </si>
  <si>
    <t>NameZero.com</t>
  </si>
  <si>
    <t>RgNames.com</t>
  </si>
  <si>
    <t>DomReg ltd</t>
  </si>
  <si>
    <t>ABR Products</t>
  </si>
  <si>
    <t>EasyDNS</t>
  </si>
  <si>
    <t>DomainMonger.Com</t>
  </si>
  <si>
    <t>NameBay</t>
  </si>
  <si>
    <t>Dodora Unified</t>
  </si>
  <si>
    <t>Universal Reg. Services</t>
  </si>
  <si>
    <t>InterDomain</t>
  </si>
  <si>
    <t>GKG.net</t>
  </si>
  <si>
    <t>Arctic Names, Inc.</t>
  </si>
  <si>
    <t>SafeNames, Ltd</t>
  </si>
  <si>
    <t>DomainName, Inc.</t>
  </si>
  <si>
    <t>Cydentity, Inc.</t>
  </si>
  <si>
    <t>DomainInfo.com</t>
  </si>
  <si>
    <t>DomainCA.com</t>
  </si>
  <si>
    <t>Encirca, Inc.</t>
  </si>
  <si>
    <t>DomainSite.com</t>
  </si>
  <si>
    <t>Secura GMBH</t>
  </si>
  <si>
    <t>All Global Names</t>
  </si>
  <si>
    <t>First Server</t>
  </si>
  <si>
    <t>Blue Razor Domains</t>
  </si>
  <si>
    <t>Catalog.com</t>
  </si>
  <si>
    <t>NameSystem.com</t>
  </si>
  <si>
    <t>Address Creation</t>
  </si>
  <si>
    <t>1 Accredited</t>
  </si>
  <si>
    <t>name2host</t>
  </si>
  <si>
    <t>R Lee Chambers</t>
  </si>
  <si>
    <t>Globedom</t>
  </si>
  <si>
    <t>#1 Domain Names</t>
  </si>
  <si>
    <t>Domain the net</t>
  </si>
  <si>
    <t>Corporate Domains</t>
  </si>
  <si>
    <t>DotForce.com</t>
  </si>
  <si>
    <t>Funpeas llc</t>
  </si>
  <si>
    <t>Alices Registry Inc.</t>
  </si>
  <si>
    <t>bestregistrar.com</t>
  </si>
  <si>
    <t>SiteName</t>
  </si>
  <si>
    <t>123 Registration Inc.</t>
  </si>
  <si>
    <t>007 Names</t>
  </si>
  <si>
    <t>Polar Software</t>
  </si>
  <si>
    <t>Gal Comm. Ltd.</t>
  </si>
  <si>
    <t>Omnis Network</t>
  </si>
  <si>
    <t>Rebel.com</t>
  </si>
  <si>
    <t>Domain Monkeys</t>
  </si>
  <si>
    <t>Namefull.com</t>
  </si>
  <si>
    <t>DomainDucks</t>
  </si>
  <si>
    <t>Dynadot</t>
  </si>
  <si>
    <t>Offical US Domains</t>
  </si>
  <si>
    <t>AusRegistry Group</t>
  </si>
  <si>
    <t>Future Media Network</t>
  </si>
  <si>
    <t>eSoftWiz</t>
  </si>
  <si>
    <t>Domain Processor</t>
  </si>
  <si>
    <t>D.N. Systems, Inc.</t>
  </si>
  <si>
    <t>1st Domain.net</t>
  </si>
  <si>
    <t>Register.com 2</t>
  </si>
  <si>
    <t>Easyspace Ltd.</t>
  </si>
  <si>
    <t>NamesBeyond.com</t>
  </si>
  <si>
    <t>DomainRegistry.com</t>
  </si>
  <si>
    <t>NameKing</t>
  </si>
  <si>
    <t>Tuonome.it</t>
  </si>
  <si>
    <t>Vivid Domains</t>
  </si>
  <si>
    <t>1 eName Co.</t>
  </si>
  <si>
    <t>BB Online UK</t>
  </si>
  <si>
    <t>NameView</t>
  </si>
  <si>
    <t>WebNames.ca</t>
  </si>
  <si>
    <t>WidePort.com</t>
  </si>
  <si>
    <t>Bondi</t>
  </si>
  <si>
    <t>Advantage Interactive</t>
  </si>
  <si>
    <t>Domains-USA.com</t>
  </si>
  <si>
    <t>Mobilcom city line</t>
  </si>
  <si>
    <t>American Domain Registry, Inc.</t>
  </si>
  <si>
    <t>Rockenstein</t>
  </si>
  <si>
    <t>Cadiware</t>
  </si>
  <si>
    <t>AOL</t>
  </si>
  <si>
    <t>Primus Telecommunications</t>
  </si>
  <si>
    <t>DomainRG</t>
  </si>
  <si>
    <t>RegistrarsAsia</t>
  </si>
  <si>
    <t>Domainsatcost</t>
  </si>
  <si>
    <t>Domain-it, Inc</t>
  </si>
  <si>
    <t>Bid it, Win it</t>
  </si>
  <si>
    <t>USA Webhost</t>
  </si>
  <si>
    <t>Annulet</t>
  </si>
  <si>
    <t>DevelopersNetwork.com</t>
  </si>
  <si>
    <t>Transpac</t>
  </si>
  <si>
    <t>Eastern Comm. ltd</t>
  </si>
  <si>
    <t>eNetRegistry.com</t>
  </si>
  <si>
    <t>Virtual Internet</t>
  </si>
  <si>
    <t>Interactive Telecom, Inc</t>
  </si>
  <si>
    <t>Internet Domain Registry, Ltd</t>
  </si>
  <si>
    <t>Registry Registrar</t>
  </si>
  <si>
    <t>SignatureDomains</t>
  </si>
  <si>
    <t>DotEarth.com</t>
  </si>
  <si>
    <t>DomainZoo.com</t>
  </si>
  <si>
    <t>AW Registry</t>
  </si>
  <si>
    <t>Active ISP</t>
  </si>
  <si>
    <t>Shop4Domain.com</t>
  </si>
  <si>
    <t>Domain Bank Inc.</t>
  </si>
  <si>
    <t>NameEngine</t>
  </si>
  <si>
    <t>Other</t>
  </si>
  <si>
    <t>Capital Networks</t>
  </si>
  <si>
    <t>DoRegi.com</t>
  </si>
  <si>
    <t>StarGate</t>
  </si>
  <si>
    <t>ePag AG</t>
  </si>
  <si>
    <t>.US Reserved</t>
  </si>
  <si>
    <t>BulkRegister</t>
  </si>
  <si>
    <t>CORE</t>
  </si>
  <si>
    <t>Register.com</t>
  </si>
  <si>
    <t>Network Solutions</t>
  </si>
  <si>
    <t>Total Domains</t>
  </si>
  <si>
    <t>CPD in 2005</t>
  </si>
  <si>
    <t>CPD in 2006</t>
  </si>
  <si>
    <t>CPD in 2007</t>
  </si>
  <si>
    <t>CPD in 2008</t>
  </si>
  <si>
    <t>200 Registrars</t>
  </si>
  <si>
    <t>100 Registrars</t>
  </si>
  <si>
    <t>50 Registrars</t>
  </si>
  <si>
    <t>25 Registrars</t>
  </si>
  <si>
    <t>Base fees per Registrars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</si>
</sst>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8515625" style="2" bestFit="1" customWidth="1"/>
    <col min="2" max="2" width="14.140625" style="4" bestFit="1" customWidth="1"/>
    <col min="3" max="3" width="13.421875" style="5" customWidth="1"/>
    <col min="4" max="4" width="13.28125" style="0" customWidth="1"/>
    <col min="5" max="5" width="12.7109375" style="0" customWidth="1"/>
    <col min="6" max="6" width="12.140625" style="0" customWidth="1"/>
  </cols>
  <sheetData>
    <row r="1" spans="3:6" ht="12.75">
      <c r="C1" s="6" t="s">
        <v>176</v>
      </c>
      <c r="D1" s="8" t="s">
        <v>177</v>
      </c>
      <c r="E1" s="8" t="s">
        <v>178</v>
      </c>
      <c r="F1" s="8" t="s">
        <v>179</v>
      </c>
    </row>
    <row r="2" spans="3:7" ht="12.75">
      <c r="C2" s="7">
        <f>(4000+(3800000/200))</f>
        <v>23000</v>
      </c>
      <c r="D2" s="7">
        <f>(4000+(3800000/100))</f>
        <v>42000</v>
      </c>
      <c r="E2" s="7">
        <f>(4000+(3800000/50))</f>
        <v>80000</v>
      </c>
      <c r="F2" s="7">
        <f>(4000+(3800000/25))</f>
        <v>156000</v>
      </c>
      <c r="G2" s="8" t="s">
        <v>180</v>
      </c>
    </row>
    <row r="4" spans="1:6" ht="12.75">
      <c r="A4" s="1" t="s">
        <v>0</v>
      </c>
      <c r="B4" s="3" t="s">
        <v>171</v>
      </c>
      <c r="C4" s="6" t="s">
        <v>172</v>
      </c>
      <c r="D4" s="6" t="s">
        <v>173</v>
      </c>
      <c r="E4" s="6" t="s">
        <v>174</v>
      </c>
      <c r="F4" s="6" t="s">
        <v>175</v>
      </c>
    </row>
    <row r="5" spans="1:6" ht="12.75">
      <c r="A5" s="2" t="s">
        <v>170</v>
      </c>
      <c r="B5" s="4">
        <v>7385982</v>
      </c>
      <c r="C5" s="7">
        <f>(4000+($B5*0.25)+(3800000/200))/$B5</f>
        <v>0.2531140070474041</v>
      </c>
      <c r="D5" s="7">
        <f>(4000+($B5*0.25)+(3800000/100))/$B5</f>
        <v>0.25568644765178145</v>
      </c>
      <c r="E5" s="7">
        <f>(4000+($B5*0.25)+(3800000/50))/$B5</f>
        <v>0.26083132886053606</v>
      </c>
      <c r="F5" s="7">
        <f>(4000+($B5*0.25)+(3800000/25))/$B5</f>
        <v>0.27112109127804535</v>
      </c>
    </row>
    <row r="6" spans="1:6" ht="12.75">
      <c r="A6" s="2" t="s">
        <v>3</v>
      </c>
      <c r="B6" s="4">
        <v>3634863</v>
      </c>
      <c r="C6" s="7">
        <f aca="true" t="shared" si="0" ref="C6:C69">(4000+($B6*0.25)+(3800000/200))/$B6</f>
        <v>0.25632761124697134</v>
      </c>
      <c r="D6" s="7">
        <f aca="true" t="shared" si="1" ref="D6:D69">(4000+($B6*0.25)+(3800000/100))/$B6</f>
        <v>0.26155476836403463</v>
      </c>
      <c r="E6" s="7">
        <f aca="true" t="shared" si="2" ref="E6:E69">(4000+($B6*0.25)+(3800000/50))/$B6</f>
        <v>0.2720090825981612</v>
      </c>
      <c r="F6" s="7">
        <f aca="true" t="shared" si="3" ref="F6:F69">(4000+($B6*0.25)+(3800000/25))/$B6</f>
        <v>0.29291771106641434</v>
      </c>
    </row>
    <row r="7" spans="1:6" ht="12.75">
      <c r="A7" s="2" t="s">
        <v>1</v>
      </c>
      <c r="B7" s="4">
        <v>3348054</v>
      </c>
      <c r="C7" s="7">
        <f t="shared" si="0"/>
        <v>0.25686966219780205</v>
      </c>
      <c r="D7" s="7">
        <f t="shared" si="1"/>
        <v>0.2625446005351168</v>
      </c>
      <c r="E7" s="7">
        <f t="shared" si="2"/>
        <v>0.2738944772097463</v>
      </c>
      <c r="F7" s="7">
        <f t="shared" si="3"/>
        <v>0.2965942305590053</v>
      </c>
    </row>
    <row r="8" spans="1:6" ht="12.75">
      <c r="A8" s="2" t="s">
        <v>169</v>
      </c>
      <c r="B8" s="4">
        <v>2812244</v>
      </c>
      <c r="C8" s="7">
        <f t="shared" si="0"/>
        <v>0.2581785222050434</v>
      </c>
      <c r="D8" s="7">
        <f t="shared" si="1"/>
        <v>0.2649346927222531</v>
      </c>
      <c r="E8" s="7">
        <f t="shared" si="2"/>
        <v>0.2784470337566726</v>
      </c>
      <c r="F8" s="7">
        <f t="shared" si="3"/>
        <v>0.3054717158255116</v>
      </c>
    </row>
    <row r="9" spans="1:6" ht="12.75">
      <c r="A9" s="2" t="s">
        <v>2</v>
      </c>
      <c r="B9" s="4">
        <v>2569718</v>
      </c>
      <c r="C9" s="7">
        <f t="shared" si="0"/>
        <v>0.2589503984483901</v>
      </c>
      <c r="D9" s="7">
        <f t="shared" si="1"/>
        <v>0.26634420586227747</v>
      </c>
      <c r="E9" s="7">
        <f t="shared" si="2"/>
        <v>0.2811318206900524</v>
      </c>
      <c r="F9" s="7">
        <f t="shared" si="3"/>
        <v>0.31070705034560214</v>
      </c>
    </row>
    <row r="10" spans="1:6" ht="12.75">
      <c r="A10" s="2" t="s">
        <v>5</v>
      </c>
      <c r="B10" s="4">
        <v>2025028</v>
      </c>
      <c r="C10" s="7">
        <f t="shared" si="0"/>
        <v>0.26135786764429925</v>
      </c>
      <c r="D10" s="7">
        <f t="shared" si="1"/>
        <v>0.27074045395915514</v>
      </c>
      <c r="E10" s="7">
        <f t="shared" si="2"/>
        <v>0.2895056265888669</v>
      </c>
      <c r="F10" s="7">
        <f t="shared" si="3"/>
        <v>0.3270359718482905</v>
      </c>
    </row>
    <row r="11" spans="1:6" ht="12.75">
      <c r="A11" s="2" t="s">
        <v>167</v>
      </c>
      <c r="B11" s="4">
        <v>1278246</v>
      </c>
      <c r="C11" s="7">
        <f t="shared" si="0"/>
        <v>0.26799340658996784</v>
      </c>
      <c r="D11" s="7">
        <f t="shared" si="1"/>
        <v>0.28285752507733253</v>
      </c>
      <c r="E11" s="7">
        <f t="shared" si="2"/>
        <v>0.31258576205206196</v>
      </c>
      <c r="F11" s="7">
        <f t="shared" si="3"/>
        <v>0.3720422360015208</v>
      </c>
    </row>
    <row r="12" spans="1:6" ht="12.75">
      <c r="A12" s="2" t="s">
        <v>7</v>
      </c>
      <c r="B12" s="4">
        <v>1074479</v>
      </c>
      <c r="C12" s="7">
        <f t="shared" si="0"/>
        <v>0.2714057231458223</v>
      </c>
      <c r="D12" s="7">
        <f t="shared" si="1"/>
        <v>0.2890887118315016</v>
      </c>
      <c r="E12" s="7">
        <f t="shared" si="2"/>
        <v>0.3244546892028602</v>
      </c>
      <c r="F12" s="7">
        <f t="shared" si="3"/>
        <v>0.39518664394557734</v>
      </c>
    </row>
    <row r="13" spans="1:6" ht="12.75">
      <c r="A13" s="2" t="s">
        <v>8</v>
      </c>
      <c r="B13" s="4">
        <v>968291</v>
      </c>
      <c r="C13" s="7">
        <f t="shared" si="0"/>
        <v>0.27375318989849123</v>
      </c>
      <c r="D13" s="7">
        <f t="shared" si="1"/>
        <v>0.29337539024941883</v>
      </c>
      <c r="E13" s="7">
        <f t="shared" si="2"/>
        <v>0.3326197909512739</v>
      </c>
      <c r="F13" s="7">
        <f t="shared" si="3"/>
        <v>0.4111085923549842</v>
      </c>
    </row>
    <row r="14" spans="1:6" ht="12.75">
      <c r="A14" s="2" t="s">
        <v>9</v>
      </c>
      <c r="B14" s="4">
        <v>932350</v>
      </c>
      <c r="C14" s="7">
        <f t="shared" si="0"/>
        <v>0.2746688475357966</v>
      </c>
      <c r="D14" s="7">
        <f t="shared" si="1"/>
        <v>0.2950474607175417</v>
      </c>
      <c r="E14" s="7">
        <f t="shared" si="2"/>
        <v>0.3358046870810318</v>
      </c>
      <c r="F14" s="7">
        <f t="shared" si="3"/>
        <v>0.417319139808012</v>
      </c>
    </row>
    <row r="15" spans="1:6" ht="12.75">
      <c r="A15" s="2" t="s">
        <v>13</v>
      </c>
      <c r="B15" s="4">
        <v>781205</v>
      </c>
      <c r="C15" s="7">
        <f t="shared" si="0"/>
        <v>0.2794416958416805</v>
      </c>
      <c r="D15" s="7">
        <f t="shared" si="1"/>
        <v>0.3037630967543731</v>
      </c>
      <c r="E15" s="7">
        <f t="shared" si="2"/>
        <v>0.3524058985797582</v>
      </c>
      <c r="F15" s="7">
        <f t="shared" si="3"/>
        <v>0.4496915022305285</v>
      </c>
    </row>
    <row r="16" spans="1:6" ht="12.75">
      <c r="A16" s="2" t="s">
        <v>6</v>
      </c>
      <c r="B16" s="4">
        <v>574827</v>
      </c>
      <c r="C16" s="7">
        <f t="shared" si="0"/>
        <v>0.29001203840459827</v>
      </c>
      <c r="D16" s="7">
        <f t="shared" si="1"/>
        <v>0.3230654614344838</v>
      </c>
      <c r="E16" s="7">
        <f t="shared" si="2"/>
        <v>0.3891723074942548</v>
      </c>
      <c r="F16" s="7">
        <f t="shared" si="3"/>
        <v>0.5213859996137968</v>
      </c>
    </row>
    <row r="17" spans="1:6" ht="12.75">
      <c r="A17" s="2" t="s">
        <v>25</v>
      </c>
      <c r="B17" s="4">
        <v>560003</v>
      </c>
      <c r="C17" s="7">
        <f t="shared" si="0"/>
        <v>0.29107120854709706</v>
      </c>
      <c r="D17" s="7">
        <f t="shared" si="1"/>
        <v>0.32499959821643815</v>
      </c>
      <c r="E17" s="7">
        <f t="shared" si="2"/>
        <v>0.39285637755512026</v>
      </c>
      <c r="F17" s="7">
        <f t="shared" si="3"/>
        <v>0.5285699362324845</v>
      </c>
    </row>
    <row r="18" spans="1:6" ht="12.75">
      <c r="A18" s="2" t="s">
        <v>4</v>
      </c>
      <c r="B18" s="4">
        <v>484097</v>
      </c>
      <c r="C18" s="7">
        <f t="shared" si="0"/>
        <v>0.29751113929646333</v>
      </c>
      <c r="D18" s="7">
        <f t="shared" si="1"/>
        <v>0.3367594717587591</v>
      </c>
      <c r="E18" s="7">
        <f t="shared" si="2"/>
        <v>0.41525613668335065</v>
      </c>
      <c r="F18" s="7">
        <f t="shared" si="3"/>
        <v>0.5722494665325337</v>
      </c>
    </row>
    <row r="19" spans="1:6" ht="12.75">
      <c r="A19" s="2" t="s">
        <v>31</v>
      </c>
      <c r="B19" s="4">
        <v>472511</v>
      </c>
      <c r="C19" s="7">
        <f t="shared" si="0"/>
        <v>0.2986761154766767</v>
      </c>
      <c r="D19" s="7">
        <f t="shared" si="1"/>
        <v>0.33888681956610534</v>
      </c>
      <c r="E19" s="7">
        <f t="shared" si="2"/>
        <v>0.41930822774496257</v>
      </c>
      <c r="F19" s="7">
        <f t="shared" si="3"/>
        <v>0.5801510441026769</v>
      </c>
    </row>
    <row r="20" spans="1:6" ht="12.75">
      <c r="A20" s="2" t="s">
        <v>15</v>
      </c>
      <c r="B20" s="4">
        <v>449811</v>
      </c>
      <c r="C20" s="7">
        <f t="shared" si="0"/>
        <v>0.3011325867975661</v>
      </c>
      <c r="D20" s="7">
        <f t="shared" si="1"/>
        <v>0.34337254980425114</v>
      </c>
      <c r="E20" s="7">
        <f t="shared" si="2"/>
        <v>0.4278524758176212</v>
      </c>
      <c r="F20" s="7">
        <f t="shared" si="3"/>
        <v>0.5968123278443613</v>
      </c>
    </row>
    <row r="21" spans="1:6" ht="12.75">
      <c r="A21" s="2" t="s">
        <v>168</v>
      </c>
      <c r="B21" s="4">
        <v>441540</v>
      </c>
      <c r="C21" s="7">
        <f t="shared" si="0"/>
        <v>0.3020904108348055</v>
      </c>
      <c r="D21" s="7">
        <f t="shared" si="1"/>
        <v>0.34512161978529693</v>
      </c>
      <c r="E21" s="7">
        <f t="shared" si="2"/>
        <v>0.43118403768627983</v>
      </c>
      <c r="F21" s="7">
        <f t="shared" si="3"/>
        <v>0.6033088734882457</v>
      </c>
    </row>
    <row r="22" spans="1:6" ht="12.75">
      <c r="A22" s="2" t="s">
        <v>30</v>
      </c>
      <c r="B22" s="4">
        <v>403128</v>
      </c>
      <c r="C22" s="7">
        <f t="shared" si="0"/>
        <v>0.3070538389791828</v>
      </c>
      <c r="D22" s="7">
        <f t="shared" si="1"/>
        <v>0.35418527117937726</v>
      </c>
      <c r="E22" s="7">
        <f t="shared" si="2"/>
        <v>0.4484481355797662</v>
      </c>
      <c r="F22" s="7">
        <f t="shared" si="3"/>
        <v>0.6369738643805442</v>
      </c>
    </row>
    <row r="23" spans="1:6" ht="12.75">
      <c r="A23" s="2" t="s">
        <v>16</v>
      </c>
      <c r="B23" s="4">
        <v>234210</v>
      </c>
      <c r="C23" s="7">
        <f t="shared" si="0"/>
        <v>0.3482024678707143</v>
      </c>
      <c r="D23" s="7">
        <f t="shared" si="1"/>
        <v>0.4293262456769566</v>
      </c>
      <c r="E23" s="7">
        <f t="shared" si="2"/>
        <v>0.5915738012894411</v>
      </c>
      <c r="F23" s="7">
        <f t="shared" si="3"/>
        <v>0.9160689125144101</v>
      </c>
    </row>
    <row r="24" spans="1:6" ht="12.75">
      <c r="A24" s="2" t="s">
        <v>18</v>
      </c>
      <c r="B24" s="4">
        <v>230795</v>
      </c>
      <c r="C24" s="7">
        <f t="shared" si="0"/>
        <v>0.3496555384648714</v>
      </c>
      <c r="D24" s="7">
        <f t="shared" si="1"/>
        <v>0.43197967893585215</v>
      </c>
      <c r="E24" s="7">
        <f t="shared" si="2"/>
        <v>0.5966279598778137</v>
      </c>
      <c r="F24" s="7">
        <f t="shared" si="3"/>
        <v>0.9259245217617366</v>
      </c>
    </row>
    <row r="25" spans="1:6" ht="12.75">
      <c r="A25" s="2" t="s">
        <v>24</v>
      </c>
      <c r="B25" s="4">
        <v>213453</v>
      </c>
      <c r="C25" s="7">
        <f t="shared" si="0"/>
        <v>0.357752057830061</v>
      </c>
      <c r="D25" s="7">
        <f t="shared" si="1"/>
        <v>0.4467646273418504</v>
      </c>
      <c r="E25" s="7">
        <f t="shared" si="2"/>
        <v>0.6247897663654294</v>
      </c>
      <c r="F25" s="7">
        <f t="shared" si="3"/>
        <v>0.9808400444125873</v>
      </c>
    </row>
    <row r="26" spans="1:6" ht="12.75">
      <c r="A26" s="2" t="s">
        <v>20</v>
      </c>
      <c r="B26" s="4">
        <v>209273</v>
      </c>
      <c r="C26" s="7">
        <f t="shared" si="0"/>
        <v>0.3599042877007545</v>
      </c>
      <c r="D26" s="7">
        <f t="shared" si="1"/>
        <v>0.45069478623616044</v>
      </c>
      <c r="E26" s="7">
        <f t="shared" si="2"/>
        <v>0.6322757833069722</v>
      </c>
      <c r="F26" s="7">
        <f t="shared" si="3"/>
        <v>0.9954377774485959</v>
      </c>
    </row>
    <row r="27" spans="1:6" ht="12.75">
      <c r="A27" s="2" t="s">
        <v>159</v>
      </c>
      <c r="B27" s="4">
        <v>195552</v>
      </c>
      <c r="C27" s="7">
        <f t="shared" si="0"/>
        <v>0.3676157748322697</v>
      </c>
      <c r="D27" s="7">
        <f t="shared" si="1"/>
        <v>0.4647766323024055</v>
      </c>
      <c r="E27" s="7">
        <f t="shared" si="2"/>
        <v>0.6590983472426771</v>
      </c>
      <c r="F27" s="7">
        <f t="shared" si="3"/>
        <v>1.0477417771232205</v>
      </c>
    </row>
    <row r="28" spans="1:6" ht="12.75">
      <c r="A28" s="2" t="s">
        <v>11</v>
      </c>
      <c r="B28" s="4">
        <v>175136</v>
      </c>
      <c r="C28" s="7">
        <f t="shared" si="0"/>
        <v>0.3813265119678421</v>
      </c>
      <c r="D28" s="7">
        <f t="shared" si="1"/>
        <v>0.48981363054997257</v>
      </c>
      <c r="E28" s="7">
        <f t="shared" si="2"/>
        <v>0.7067878677142335</v>
      </c>
      <c r="F28" s="7">
        <f t="shared" si="3"/>
        <v>1.1407363420427554</v>
      </c>
    </row>
    <row r="29" spans="1:6" ht="12.75">
      <c r="A29" s="2" t="s">
        <v>10</v>
      </c>
      <c r="B29" s="4">
        <v>172626</v>
      </c>
      <c r="C29" s="7">
        <f t="shared" si="0"/>
        <v>0.383236013115058</v>
      </c>
      <c r="D29" s="7">
        <f t="shared" si="1"/>
        <v>0.49330054568836673</v>
      </c>
      <c r="E29" s="7">
        <f t="shared" si="2"/>
        <v>0.7134296108349844</v>
      </c>
      <c r="F29" s="7">
        <f t="shared" si="3"/>
        <v>1.1536877411282194</v>
      </c>
    </row>
    <row r="30" spans="1:6" ht="12.75">
      <c r="A30" s="2" t="s">
        <v>28</v>
      </c>
      <c r="B30" s="4">
        <v>168961</v>
      </c>
      <c r="C30" s="7">
        <f t="shared" si="0"/>
        <v>0.38612608826889044</v>
      </c>
      <c r="D30" s="7">
        <f t="shared" si="1"/>
        <v>0.49857807423014777</v>
      </c>
      <c r="E30" s="7">
        <f t="shared" si="2"/>
        <v>0.7234820461526624</v>
      </c>
      <c r="F30" s="7">
        <f t="shared" si="3"/>
        <v>1.1732899899976919</v>
      </c>
    </row>
    <row r="31" spans="1:6" ht="12.75">
      <c r="A31" s="2" t="s">
        <v>118</v>
      </c>
      <c r="B31" s="4">
        <v>168724</v>
      </c>
      <c r="C31" s="7">
        <f t="shared" si="0"/>
        <v>0.38631729925795977</v>
      </c>
      <c r="D31" s="7">
        <f t="shared" si="1"/>
        <v>0.49892724212323086</v>
      </c>
      <c r="E31" s="7">
        <f t="shared" si="2"/>
        <v>0.724147127853773</v>
      </c>
      <c r="F31" s="7">
        <f t="shared" si="3"/>
        <v>1.1745868993148574</v>
      </c>
    </row>
    <row r="32" spans="1:6" ht="12.75">
      <c r="A32" s="2" t="s">
        <v>50</v>
      </c>
      <c r="B32" s="4">
        <v>161812</v>
      </c>
      <c r="C32" s="7">
        <f t="shared" si="0"/>
        <v>0.39214026153808124</v>
      </c>
      <c r="D32" s="7">
        <f t="shared" si="1"/>
        <v>0.5095604775912788</v>
      </c>
      <c r="E32" s="7">
        <f t="shared" si="2"/>
        <v>0.7444009096976738</v>
      </c>
      <c r="F32" s="7">
        <f t="shared" si="3"/>
        <v>1.214081773910464</v>
      </c>
    </row>
    <row r="33" spans="1:6" ht="12.75">
      <c r="A33" s="2" t="s">
        <v>42</v>
      </c>
      <c r="B33" s="4">
        <v>160694</v>
      </c>
      <c r="C33" s="7">
        <f t="shared" si="0"/>
        <v>0.3931291771939214</v>
      </c>
      <c r="D33" s="7">
        <f t="shared" si="1"/>
        <v>0.5113663235715086</v>
      </c>
      <c r="E33" s="7">
        <f t="shared" si="2"/>
        <v>0.747840616326683</v>
      </c>
      <c r="F33" s="7">
        <f t="shared" si="3"/>
        <v>1.2207892018370319</v>
      </c>
    </row>
    <row r="34" spans="1:6" ht="12.75">
      <c r="A34" s="2" t="s">
        <v>17</v>
      </c>
      <c r="B34" s="4">
        <v>154078</v>
      </c>
      <c r="C34" s="7">
        <f t="shared" si="0"/>
        <v>0.39927504251093604</v>
      </c>
      <c r="D34" s="7">
        <f t="shared" si="1"/>
        <v>0.5225892080634483</v>
      </c>
      <c r="E34" s="7">
        <f t="shared" si="2"/>
        <v>0.7692175391684731</v>
      </c>
      <c r="F34" s="7">
        <f t="shared" si="3"/>
        <v>1.2624742013785226</v>
      </c>
    </row>
    <row r="35" spans="1:6" ht="12.75">
      <c r="A35" s="2" t="s">
        <v>26</v>
      </c>
      <c r="B35" s="4">
        <v>153905</v>
      </c>
      <c r="C35" s="7">
        <f t="shared" si="0"/>
        <v>0.3994428381144212</v>
      </c>
      <c r="D35" s="7">
        <f t="shared" si="1"/>
        <v>0.5228956174263344</v>
      </c>
      <c r="E35" s="7">
        <f t="shared" si="2"/>
        <v>0.7698011760501609</v>
      </c>
      <c r="F35" s="7">
        <f t="shared" si="3"/>
        <v>1.2636122932978135</v>
      </c>
    </row>
    <row r="36" spans="1:6" ht="12.75">
      <c r="A36" s="2" t="s">
        <v>164</v>
      </c>
      <c r="B36" s="4">
        <v>153437</v>
      </c>
      <c r="C36" s="7">
        <f t="shared" si="0"/>
        <v>0.3998986554742337</v>
      </c>
      <c r="D36" s="7">
        <f t="shared" si="1"/>
        <v>0.5237279795616442</v>
      </c>
      <c r="E36" s="7">
        <f t="shared" si="2"/>
        <v>0.7713866277364652</v>
      </c>
      <c r="F36" s="7">
        <f t="shared" si="3"/>
        <v>1.266703924086107</v>
      </c>
    </row>
    <row r="37" spans="1:6" ht="12.75">
      <c r="A37" s="2" t="s">
        <v>38</v>
      </c>
      <c r="B37" s="4">
        <v>149389</v>
      </c>
      <c r="C37" s="7">
        <f t="shared" si="0"/>
        <v>0.40396046562999954</v>
      </c>
      <c r="D37" s="7">
        <f t="shared" si="1"/>
        <v>0.5311451981069557</v>
      </c>
      <c r="E37" s="7">
        <f t="shared" si="2"/>
        <v>0.7855146630608679</v>
      </c>
      <c r="F37" s="7">
        <f t="shared" si="3"/>
        <v>1.2942535929686925</v>
      </c>
    </row>
    <row r="38" spans="1:6" ht="12.75">
      <c r="A38" s="2" t="s">
        <v>14</v>
      </c>
      <c r="B38" s="4">
        <v>138143</v>
      </c>
      <c r="C38" s="7">
        <f t="shared" si="0"/>
        <v>0.416494140130155</v>
      </c>
      <c r="D38" s="7">
        <f t="shared" si="1"/>
        <v>0.5540327776289786</v>
      </c>
      <c r="E38" s="7">
        <f t="shared" si="2"/>
        <v>0.8291100526266261</v>
      </c>
      <c r="F38" s="7">
        <f t="shared" si="3"/>
        <v>1.3792646026219209</v>
      </c>
    </row>
    <row r="39" spans="1:6" ht="12.75">
      <c r="A39" s="2" t="s">
        <v>35</v>
      </c>
      <c r="B39" s="4">
        <v>137196</v>
      </c>
      <c r="C39" s="7">
        <f t="shared" si="0"/>
        <v>0.41764337152686665</v>
      </c>
      <c r="D39" s="7">
        <f t="shared" si="1"/>
        <v>0.5561313740925391</v>
      </c>
      <c r="E39" s="7">
        <f t="shared" si="2"/>
        <v>0.8331073792238841</v>
      </c>
      <c r="F39" s="7">
        <f t="shared" si="3"/>
        <v>1.387059389486574</v>
      </c>
    </row>
    <row r="40" spans="1:6" ht="12.75">
      <c r="A40" s="2" t="s">
        <v>43</v>
      </c>
      <c r="B40" s="4">
        <v>129416</v>
      </c>
      <c r="C40" s="7">
        <f t="shared" si="0"/>
        <v>0.4277214563887</v>
      </c>
      <c r="D40" s="7">
        <f t="shared" si="1"/>
        <v>0.5745348334054522</v>
      </c>
      <c r="E40" s="7">
        <f t="shared" si="2"/>
        <v>0.8681615874389566</v>
      </c>
      <c r="F40" s="7">
        <f t="shared" si="3"/>
        <v>1.4554150955059653</v>
      </c>
    </row>
    <row r="41" spans="1:6" ht="12.75">
      <c r="A41" s="2" t="s">
        <v>12</v>
      </c>
      <c r="B41" s="4">
        <v>122663</v>
      </c>
      <c r="C41" s="7">
        <f t="shared" si="0"/>
        <v>0.4375056047870996</v>
      </c>
      <c r="D41" s="7">
        <f t="shared" si="1"/>
        <v>0.5924015391764428</v>
      </c>
      <c r="E41" s="7">
        <f t="shared" si="2"/>
        <v>0.9021934079551291</v>
      </c>
      <c r="F41" s="7">
        <f t="shared" si="3"/>
        <v>1.5217771455125018</v>
      </c>
    </row>
    <row r="42" spans="1:6" ht="12.75">
      <c r="A42" s="2" t="s">
        <v>29</v>
      </c>
      <c r="B42" s="4">
        <v>119952</v>
      </c>
      <c r="C42" s="7">
        <f t="shared" si="0"/>
        <v>0.4417433640122716</v>
      </c>
      <c r="D42" s="7">
        <f t="shared" si="1"/>
        <v>0.6001400560224089</v>
      </c>
      <c r="E42" s="7">
        <f t="shared" si="2"/>
        <v>0.9169334400426837</v>
      </c>
      <c r="F42" s="7">
        <f t="shared" si="3"/>
        <v>1.5505202080832332</v>
      </c>
    </row>
    <row r="43" spans="1:6" ht="12.75">
      <c r="A43" s="2" t="s">
        <v>19</v>
      </c>
      <c r="B43" s="4">
        <v>110308</v>
      </c>
      <c r="C43" s="7">
        <f t="shared" si="0"/>
        <v>0.45850708924103417</v>
      </c>
      <c r="D43" s="7">
        <f t="shared" si="1"/>
        <v>0.6307520760053668</v>
      </c>
      <c r="E43" s="7">
        <f t="shared" si="2"/>
        <v>0.9752420495340319</v>
      </c>
      <c r="F43" s="7">
        <f t="shared" si="3"/>
        <v>1.6642219965913623</v>
      </c>
    </row>
    <row r="44" spans="1:6" ht="12.75">
      <c r="A44" s="2" t="s">
        <v>72</v>
      </c>
      <c r="B44" s="4">
        <v>106384</v>
      </c>
      <c r="C44" s="7">
        <f t="shared" si="0"/>
        <v>0.4661979244999248</v>
      </c>
      <c r="D44" s="7">
        <f t="shared" si="1"/>
        <v>0.6447962099563844</v>
      </c>
      <c r="E44" s="7">
        <f t="shared" si="2"/>
        <v>1.0019927808693037</v>
      </c>
      <c r="F44" s="7">
        <f t="shared" si="3"/>
        <v>1.7163859226951421</v>
      </c>
    </row>
    <row r="45" spans="1:6" ht="12.75">
      <c r="A45" s="2" t="s">
        <v>53</v>
      </c>
      <c r="B45" s="4">
        <v>102719</v>
      </c>
      <c r="C45" s="7">
        <f t="shared" si="0"/>
        <v>0.4739118371479473</v>
      </c>
      <c r="D45" s="7">
        <f t="shared" si="1"/>
        <v>0.6588824852266864</v>
      </c>
      <c r="E45" s="7">
        <f t="shared" si="2"/>
        <v>1.0288237813841645</v>
      </c>
      <c r="F45" s="7">
        <f t="shared" si="3"/>
        <v>1.7687063736991209</v>
      </c>
    </row>
    <row r="46" spans="1:6" ht="12.75">
      <c r="A46" s="2" t="s">
        <v>56</v>
      </c>
      <c r="B46" s="4">
        <v>93675</v>
      </c>
      <c r="C46" s="7">
        <f t="shared" si="0"/>
        <v>0.49552975713904457</v>
      </c>
      <c r="D46" s="7">
        <f t="shared" si="1"/>
        <v>0.6983586869495596</v>
      </c>
      <c r="E46" s="7">
        <f t="shared" si="2"/>
        <v>1.1040165465705898</v>
      </c>
      <c r="F46" s="7">
        <f t="shared" si="3"/>
        <v>1.9153322658126501</v>
      </c>
    </row>
    <row r="47" spans="1:6" ht="12.75">
      <c r="A47" s="2" t="s">
        <v>39</v>
      </c>
      <c r="B47" s="4">
        <v>79033</v>
      </c>
      <c r="C47" s="7">
        <f t="shared" si="0"/>
        <v>0.5410176761605912</v>
      </c>
      <c r="D47" s="7">
        <f t="shared" si="1"/>
        <v>0.7814235825541229</v>
      </c>
      <c r="E47" s="7">
        <f t="shared" si="2"/>
        <v>1.2622353953411867</v>
      </c>
      <c r="F47" s="7">
        <f t="shared" si="3"/>
        <v>2.223859020915314</v>
      </c>
    </row>
    <row r="48" spans="1:6" ht="12.75">
      <c r="A48" s="2" t="s">
        <v>47</v>
      </c>
      <c r="B48" s="4">
        <v>72962</v>
      </c>
      <c r="C48" s="7">
        <f t="shared" si="0"/>
        <v>0.5652325868260191</v>
      </c>
      <c r="D48" s="7">
        <f t="shared" si="1"/>
        <v>0.8256421150736</v>
      </c>
      <c r="E48" s="7">
        <f t="shared" si="2"/>
        <v>1.3464611715687618</v>
      </c>
      <c r="F48" s="7">
        <f t="shared" si="3"/>
        <v>2.3880992845590856</v>
      </c>
    </row>
    <row r="49" spans="1:6" ht="12.75">
      <c r="A49" s="2" t="s">
        <v>27</v>
      </c>
      <c r="B49" s="4">
        <v>72147</v>
      </c>
      <c r="C49" s="7">
        <f t="shared" si="0"/>
        <v>0.5687935742303907</v>
      </c>
      <c r="D49" s="7">
        <f t="shared" si="1"/>
        <v>0.8321447877250613</v>
      </c>
      <c r="E49" s="7">
        <f t="shared" si="2"/>
        <v>1.3588472147144026</v>
      </c>
      <c r="F49" s="7">
        <f t="shared" si="3"/>
        <v>2.412252068693085</v>
      </c>
    </row>
    <row r="50" spans="1:6" ht="12.75">
      <c r="A50" s="2" t="s">
        <v>23</v>
      </c>
      <c r="B50" s="4">
        <v>67673</v>
      </c>
      <c r="C50" s="7">
        <f t="shared" si="0"/>
        <v>0.5898696673710342</v>
      </c>
      <c r="D50" s="7">
        <f t="shared" si="1"/>
        <v>0.8706315665036277</v>
      </c>
      <c r="E50" s="7">
        <f t="shared" si="2"/>
        <v>1.4321553647688148</v>
      </c>
      <c r="F50" s="7">
        <f t="shared" si="3"/>
        <v>2.5552029612991887</v>
      </c>
    </row>
    <row r="51" spans="1:6" ht="12.75">
      <c r="A51" s="2" t="s">
        <v>49</v>
      </c>
      <c r="B51" s="4">
        <v>67577</v>
      </c>
      <c r="C51" s="7">
        <f t="shared" si="0"/>
        <v>0.5903524867928437</v>
      </c>
      <c r="D51" s="7">
        <f t="shared" si="1"/>
        <v>0.8715132367521494</v>
      </c>
      <c r="E51" s="7">
        <f t="shared" si="2"/>
        <v>1.4338347366707607</v>
      </c>
      <c r="F51" s="7">
        <f t="shared" si="3"/>
        <v>2.5584777365079834</v>
      </c>
    </row>
    <row r="52" spans="1:6" ht="12.75">
      <c r="A52" s="2" t="s">
        <v>51</v>
      </c>
      <c r="B52" s="4">
        <v>65736</v>
      </c>
      <c r="C52" s="7">
        <f t="shared" si="0"/>
        <v>0.5998843860289643</v>
      </c>
      <c r="D52" s="7">
        <f t="shared" si="1"/>
        <v>0.8889193136181088</v>
      </c>
      <c r="E52" s="7">
        <f t="shared" si="2"/>
        <v>1.4669891687963976</v>
      </c>
      <c r="F52" s="7">
        <f t="shared" si="3"/>
        <v>2.6231288791529757</v>
      </c>
    </row>
    <row r="53" spans="1:6" ht="12.75">
      <c r="A53" s="2" t="s">
        <v>157</v>
      </c>
      <c r="B53" s="4">
        <v>65311</v>
      </c>
      <c r="C53" s="7">
        <f t="shared" si="0"/>
        <v>0.6021611979605274</v>
      </c>
      <c r="D53" s="7">
        <f t="shared" si="1"/>
        <v>0.8930769701887891</v>
      </c>
      <c r="E53" s="7">
        <f t="shared" si="2"/>
        <v>1.4749085146453125</v>
      </c>
      <c r="F53" s="7">
        <f t="shared" si="3"/>
        <v>2.638571603558359</v>
      </c>
    </row>
    <row r="54" spans="1:6" ht="12.75">
      <c r="A54" s="2" t="s">
        <v>21</v>
      </c>
      <c r="B54" s="4">
        <v>64107</v>
      </c>
      <c r="C54" s="7">
        <f t="shared" si="0"/>
        <v>0.6087751727580452</v>
      </c>
      <c r="D54" s="7">
        <f t="shared" si="1"/>
        <v>0.9051546632972999</v>
      </c>
      <c r="E54" s="7">
        <f t="shared" si="2"/>
        <v>1.4979136443758092</v>
      </c>
      <c r="F54" s="7">
        <f t="shared" si="3"/>
        <v>2.683431606532828</v>
      </c>
    </row>
    <row r="55" spans="1:6" ht="12.75">
      <c r="A55" s="2" t="s">
        <v>48</v>
      </c>
      <c r="B55" s="4">
        <v>61886</v>
      </c>
      <c r="C55" s="7">
        <f t="shared" si="0"/>
        <v>0.621651100410432</v>
      </c>
      <c r="D55" s="7">
        <f t="shared" si="1"/>
        <v>0.9286672268364412</v>
      </c>
      <c r="E55" s="7">
        <f t="shared" si="2"/>
        <v>1.5426994796884594</v>
      </c>
      <c r="F55" s="7">
        <f t="shared" si="3"/>
        <v>2.7707639853924957</v>
      </c>
    </row>
    <row r="56" spans="1:6" ht="12.75">
      <c r="A56" s="2" t="s">
        <v>68</v>
      </c>
      <c r="B56" s="4">
        <v>60211</v>
      </c>
      <c r="C56" s="7">
        <f t="shared" si="0"/>
        <v>0.6319900018269087</v>
      </c>
      <c r="D56" s="7">
        <f t="shared" si="1"/>
        <v>0.9475469598578333</v>
      </c>
      <c r="E56" s="7">
        <f t="shared" si="2"/>
        <v>1.5786608759196825</v>
      </c>
      <c r="F56" s="7">
        <f t="shared" si="3"/>
        <v>2.840888708043381</v>
      </c>
    </row>
    <row r="57" spans="1:6" ht="12.75">
      <c r="A57" s="2" t="s">
        <v>22</v>
      </c>
      <c r="B57" s="4">
        <v>59420</v>
      </c>
      <c r="C57" s="7">
        <f t="shared" si="0"/>
        <v>0.6370750589027263</v>
      </c>
      <c r="D57" s="7">
        <f t="shared" si="1"/>
        <v>0.9568327162571525</v>
      </c>
      <c r="E57" s="7">
        <f t="shared" si="2"/>
        <v>1.5963480309660047</v>
      </c>
      <c r="F57" s="7">
        <f t="shared" si="3"/>
        <v>2.875378660383709</v>
      </c>
    </row>
    <row r="58" spans="1:6" ht="12.75">
      <c r="A58" s="2" t="s">
        <v>163</v>
      </c>
      <c r="B58" s="4">
        <v>59062</v>
      </c>
      <c r="C58" s="7">
        <f t="shared" si="0"/>
        <v>0.6394212861061258</v>
      </c>
      <c r="D58" s="7">
        <f t="shared" si="1"/>
        <v>0.9611171311503166</v>
      </c>
      <c r="E58" s="7">
        <f t="shared" si="2"/>
        <v>1.6045088212386984</v>
      </c>
      <c r="F58" s="7">
        <f t="shared" si="3"/>
        <v>2.8912922014154616</v>
      </c>
    </row>
    <row r="59" spans="1:6" ht="12.75">
      <c r="A59" s="2" t="s">
        <v>165</v>
      </c>
      <c r="B59" s="4">
        <v>55055</v>
      </c>
      <c r="C59" s="7">
        <f t="shared" si="0"/>
        <v>0.6677640541276905</v>
      </c>
      <c r="D59" s="7">
        <f t="shared" si="1"/>
        <v>1.0128734901462175</v>
      </c>
      <c r="E59" s="7">
        <f t="shared" si="2"/>
        <v>1.7030923621832712</v>
      </c>
      <c r="F59" s="7">
        <f t="shared" si="3"/>
        <v>3.083530106257379</v>
      </c>
    </row>
    <row r="60" spans="1:6" ht="12.75">
      <c r="A60" s="2" t="s">
        <v>57</v>
      </c>
      <c r="B60" s="4">
        <v>54007</v>
      </c>
      <c r="C60" s="7">
        <f t="shared" si="0"/>
        <v>0.6758707204621623</v>
      </c>
      <c r="D60" s="7">
        <f t="shared" si="1"/>
        <v>1.0276769678004702</v>
      </c>
      <c r="E60" s="7">
        <f t="shared" si="2"/>
        <v>1.7312894624770863</v>
      </c>
      <c r="F60" s="7">
        <f t="shared" si="3"/>
        <v>3.1385144518303183</v>
      </c>
    </row>
    <row r="61" spans="1:6" ht="12.75">
      <c r="A61" s="2" t="s">
        <v>33</v>
      </c>
      <c r="B61" s="4">
        <v>49309</v>
      </c>
      <c r="C61" s="7">
        <f t="shared" si="0"/>
        <v>0.7164462876959582</v>
      </c>
      <c r="D61" s="7">
        <f t="shared" si="1"/>
        <v>1.1017714818795756</v>
      </c>
      <c r="E61" s="7">
        <f t="shared" si="2"/>
        <v>1.872421870246811</v>
      </c>
      <c r="F61" s="7">
        <f t="shared" si="3"/>
        <v>3.4137226469812814</v>
      </c>
    </row>
    <row r="62" spans="1:6" ht="12.75">
      <c r="A62" s="2" t="s">
        <v>41</v>
      </c>
      <c r="B62" s="4">
        <v>49307</v>
      </c>
      <c r="C62" s="7">
        <f t="shared" si="0"/>
        <v>0.7164652077798285</v>
      </c>
      <c r="D62" s="7">
        <f t="shared" si="1"/>
        <v>1.1018060315979477</v>
      </c>
      <c r="E62" s="7">
        <f t="shared" si="2"/>
        <v>1.8724876792341858</v>
      </c>
      <c r="F62" s="7">
        <f t="shared" si="3"/>
        <v>3.4138509745066625</v>
      </c>
    </row>
    <row r="63" spans="1:6" ht="12.75">
      <c r="A63" s="2" t="s">
        <v>32</v>
      </c>
      <c r="B63" s="4">
        <v>45603</v>
      </c>
      <c r="C63" s="7">
        <f t="shared" si="0"/>
        <v>0.7543527838080828</v>
      </c>
      <c r="D63" s="7">
        <f t="shared" si="1"/>
        <v>1.1709920399973686</v>
      </c>
      <c r="E63" s="7">
        <f t="shared" si="2"/>
        <v>2.00427055237594</v>
      </c>
      <c r="F63" s="7">
        <f t="shared" si="3"/>
        <v>3.670827577133083</v>
      </c>
    </row>
    <row r="64" spans="1:6" ht="12.75">
      <c r="A64" s="2" t="s">
        <v>71</v>
      </c>
      <c r="B64" s="4">
        <v>44035</v>
      </c>
      <c r="C64" s="7">
        <f t="shared" si="0"/>
        <v>0.7723117974338595</v>
      </c>
      <c r="D64" s="7">
        <f t="shared" si="1"/>
        <v>1.2037867605313954</v>
      </c>
      <c r="E64" s="7">
        <f t="shared" si="2"/>
        <v>2.0667366867264674</v>
      </c>
      <c r="F64" s="7">
        <f t="shared" si="3"/>
        <v>3.7926365391166117</v>
      </c>
    </row>
    <row r="65" spans="1:6" ht="12.75">
      <c r="A65" s="2" t="s">
        <v>77</v>
      </c>
      <c r="B65" s="4">
        <v>43590</v>
      </c>
      <c r="C65" s="7">
        <f t="shared" si="0"/>
        <v>0.7776439550355586</v>
      </c>
      <c r="D65" s="7">
        <f t="shared" si="1"/>
        <v>1.2135237439779767</v>
      </c>
      <c r="E65" s="7">
        <f t="shared" si="2"/>
        <v>2.0852833218628124</v>
      </c>
      <c r="F65" s="7">
        <f t="shared" si="3"/>
        <v>3.8288024776324847</v>
      </c>
    </row>
    <row r="66" spans="1:6" ht="12.75">
      <c r="A66" s="2" t="s">
        <v>85</v>
      </c>
      <c r="B66" s="4">
        <v>40903</v>
      </c>
      <c r="C66" s="7">
        <f t="shared" si="0"/>
        <v>0.8123059433293401</v>
      </c>
      <c r="D66" s="7">
        <f t="shared" si="1"/>
        <v>1.2768195486883602</v>
      </c>
      <c r="E66" s="7">
        <f t="shared" si="2"/>
        <v>2.2058467594064006</v>
      </c>
      <c r="F66" s="7">
        <f t="shared" si="3"/>
        <v>4.063901180842481</v>
      </c>
    </row>
    <row r="67" spans="1:6" ht="12.75">
      <c r="A67" s="2" t="s">
        <v>162</v>
      </c>
      <c r="B67" s="4">
        <v>40631</v>
      </c>
      <c r="C67" s="7">
        <f t="shared" si="0"/>
        <v>0.8160702419334991</v>
      </c>
      <c r="D67" s="7">
        <f t="shared" si="1"/>
        <v>1.2836934852698678</v>
      </c>
      <c r="E67" s="7">
        <f t="shared" si="2"/>
        <v>2.2189399719426053</v>
      </c>
      <c r="F67" s="7">
        <f t="shared" si="3"/>
        <v>4.08943294528808</v>
      </c>
    </row>
    <row r="68" spans="1:6" ht="12.75">
      <c r="A68" s="2" t="s">
        <v>40</v>
      </c>
      <c r="B68" s="4">
        <v>39238</v>
      </c>
      <c r="C68" s="7">
        <f t="shared" si="0"/>
        <v>0.8361664712778429</v>
      </c>
      <c r="D68" s="7">
        <f t="shared" si="1"/>
        <v>1.3203909475508435</v>
      </c>
      <c r="E68" s="7">
        <f t="shared" si="2"/>
        <v>2.288839900096845</v>
      </c>
      <c r="F68" s="7">
        <f t="shared" si="3"/>
        <v>4.225737805188848</v>
      </c>
    </row>
    <row r="69" spans="1:6" ht="12.75">
      <c r="A69" s="2" t="s">
        <v>154</v>
      </c>
      <c r="B69" s="4">
        <v>39107</v>
      </c>
      <c r="C69" s="7">
        <f t="shared" si="0"/>
        <v>0.8381300023013782</v>
      </c>
      <c r="D69" s="7">
        <f t="shared" si="1"/>
        <v>1.3239765259416474</v>
      </c>
      <c r="E69" s="7">
        <f t="shared" si="2"/>
        <v>2.2956695732221855</v>
      </c>
      <c r="F69" s="7">
        <f t="shared" si="3"/>
        <v>4.239055667783261</v>
      </c>
    </row>
    <row r="70" spans="1:6" ht="12.75">
      <c r="A70" s="2" t="s">
        <v>45</v>
      </c>
      <c r="B70" s="4">
        <v>38751</v>
      </c>
      <c r="C70" s="7">
        <f aca="true" t="shared" si="4" ref="C70:C133">(4000+($B70*0.25)+(3800000/200))/$B70</f>
        <v>0.8435330701143197</v>
      </c>
      <c r="D70" s="7">
        <f aca="true" t="shared" si="5" ref="D70:D133">(4000+($B70*0.25)+(3800000/100))/$B70</f>
        <v>1.3338429976000619</v>
      </c>
      <c r="E70" s="7">
        <f aca="true" t="shared" si="6" ref="E70:E133">(4000+($B70*0.25)+(3800000/50))/$B70</f>
        <v>2.3144628525715465</v>
      </c>
      <c r="F70" s="7">
        <f aca="true" t="shared" si="7" ref="F70:F133">(4000+($B70*0.25)+(3800000/25))/$B70</f>
        <v>4.275702562514516</v>
      </c>
    </row>
    <row r="71" spans="1:6" ht="12.75">
      <c r="A71" s="2" t="s">
        <v>34</v>
      </c>
      <c r="B71" s="4">
        <v>36895</v>
      </c>
      <c r="C71" s="7">
        <f t="shared" si="4"/>
        <v>0.873390703347337</v>
      </c>
      <c r="D71" s="7">
        <f t="shared" si="5"/>
        <v>1.388365632199485</v>
      </c>
      <c r="E71" s="7">
        <f t="shared" si="6"/>
        <v>2.418315489903781</v>
      </c>
      <c r="F71" s="7">
        <f t="shared" si="7"/>
        <v>4.478215205312373</v>
      </c>
    </row>
    <row r="72" spans="1:6" ht="12.75">
      <c r="A72" s="2" t="s">
        <v>36</v>
      </c>
      <c r="B72" s="4">
        <v>34415</v>
      </c>
      <c r="C72" s="7">
        <f t="shared" si="4"/>
        <v>0.9183132355077728</v>
      </c>
      <c r="D72" s="7">
        <f t="shared" si="5"/>
        <v>1.470398082231585</v>
      </c>
      <c r="E72" s="7">
        <f t="shared" si="6"/>
        <v>2.57456777567921</v>
      </c>
      <c r="F72" s="7">
        <f t="shared" si="7"/>
        <v>4.782907162574459</v>
      </c>
    </row>
    <row r="73" spans="1:6" ht="12.75">
      <c r="A73" s="2" t="s">
        <v>80</v>
      </c>
      <c r="B73" s="4">
        <v>34377</v>
      </c>
      <c r="C73" s="7">
        <f t="shared" si="4"/>
        <v>0.9190519824301132</v>
      </c>
      <c r="D73" s="7">
        <f t="shared" si="5"/>
        <v>1.4717470983506413</v>
      </c>
      <c r="E73" s="7">
        <f t="shared" si="6"/>
        <v>2.577137330191698</v>
      </c>
      <c r="F73" s="7">
        <f t="shared" si="7"/>
        <v>4.787917793873811</v>
      </c>
    </row>
    <row r="74" spans="1:6" ht="12.75">
      <c r="A74" s="2" t="s">
        <v>37</v>
      </c>
      <c r="B74" s="4">
        <v>33630</v>
      </c>
      <c r="C74" s="7">
        <f t="shared" si="4"/>
        <v>0.9339131727624145</v>
      </c>
      <c r="D74" s="7">
        <f t="shared" si="5"/>
        <v>1.4988849241748439</v>
      </c>
      <c r="E74" s="7">
        <f t="shared" si="6"/>
        <v>2.6288284269997026</v>
      </c>
      <c r="F74" s="7">
        <f t="shared" si="7"/>
        <v>4.88871543264942</v>
      </c>
    </row>
    <row r="75" spans="1:6" ht="12.75">
      <c r="A75" s="2" t="s">
        <v>52</v>
      </c>
      <c r="B75" s="4">
        <v>28795</v>
      </c>
      <c r="C75" s="7">
        <f t="shared" si="4"/>
        <v>1.0487497829484285</v>
      </c>
      <c r="D75" s="7">
        <f t="shared" si="5"/>
        <v>1.7085865601666956</v>
      </c>
      <c r="E75" s="7">
        <f t="shared" si="6"/>
        <v>3.0282601146032295</v>
      </c>
      <c r="F75" s="7">
        <f t="shared" si="7"/>
        <v>5.667607223476298</v>
      </c>
    </row>
    <row r="76" spans="1:6" ht="12.75">
      <c r="A76" s="2" t="s">
        <v>60</v>
      </c>
      <c r="B76" s="4">
        <v>28317</v>
      </c>
      <c r="C76" s="7">
        <f t="shared" si="4"/>
        <v>1.0622329342797612</v>
      </c>
      <c r="D76" s="7">
        <f t="shared" si="5"/>
        <v>1.733207966945651</v>
      </c>
      <c r="E76" s="7">
        <f t="shared" si="6"/>
        <v>3.0751580322774306</v>
      </c>
      <c r="F76" s="7">
        <f t="shared" si="7"/>
        <v>5.759058162940989</v>
      </c>
    </row>
    <row r="77" spans="1:6" ht="12.75">
      <c r="A77" s="2" t="s">
        <v>146</v>
      </c>
      <c r="B77" s="4">
        <v>27815</v>
      </c>
      <c r="C77" s="7">
        <f t="shared" si="4"/>
        <v>1.076891964767212</v>
      </c>
      <c r="D77" s="7">
        <f t="shared" si="5"/>
        <v>1.7599766313140393</v>
      </c>
      <c r="E77" s="7">
        <f t="shared" si="6"/>
        <v>3.126145964407694</v>
      </c>
      <c r="F77" s="7">
        <f t="shared" si="7"/>
        <v>5.858484630595003</v>
      </c>
    </row>
    <row r="78" spans="1:6" ht="12.75">
      <c r="A78" s="2" t="s">
        <v>153</v>
      </c>
      <c r="B78" s="4">
        <v>27402</v>
      </c>
      <c r="C78" s="7">
        <f t="shared" si="4"/>
        <v>1.0893547916210495</v>
      </c>
      <c r="D78" s="7">
        <f t="shared" si="5"/>
        <v>1.782734836873221</v>
      </c>
      <c r="E78" s="7">
        <f t="shared" si="6"/>
        <v>3.169494927377564</v>
      </c>
      <c r="F78" s="7">
        <f t="shared" si="7"/>
        <v>5.943015108386249</v>
      </c>
    </row>
    <row r="79" spans="1:6" ht="12.75">
      <c r="A79" s="2" t="s">
        <v>156</v>
      </c>
      <c r="B79" s="4">
        <v>26979</v>
      </c>
      <c r="C79" s="7">
        <f t="shared" si="4"/>
        <v>1.1025149190110828</v>
      </c>
      <c r="D79" s="7">
        <f t="shared" si="5"/>
        <v>1.8067663738463249</v>
      </c>
      <c r="E79" s="7">
        <f t="shared" si="6"/>
        <v>3.2152692835168093</v>
      </c>
      <c r="F79" s="7">
        <f t="shared" si="7"/>
        <v>6.032275102857779</v>
      </c>
    </row>
    <row r="80" spans="1:6" ht="12.75">
      <c r="A80" s="2" t="s">
        <v>46</v>
      </c>
      <c r="B80" s="4">
        <v>25916</v>
      </c>
      <c r="C80" s="7">
        <f t="shared" si="4"/>
        <v>1.1374826362092916</v>
      </c>
      <c r="D80" s="7">
        <f t="shared" si="5"/>
        <v>1.870620466121315</v>
      </c>
      <c r="E80" s="7">
        <f t="shared" si="6"/>
        <v>3.336896125945362</v>
      </c>
      <c r="F80" s="7">
        <f t="shared" si="7"/>
        <v>6.269447445593456</v>
      </c>
    </row>
    <row r="81" spans="1:6" ht="12.75">
      <c r="A81" s="2" t="s">
        <v>124</v>
      </c>
      <c r="B81" s="4">
        <v>23108</v>
      </c>
      <c r="C81" s="7">
        <f t="shared" si="4"/>
        <v>1.245326293924182</v>
      </c>
      <c r="D81" s="7">
        <f t="shared" si="5"/>
        <v>2.0675523628180716</v>
      </c>
      <c r="E81" s="7">
        <f t="shared" si="6"/>
        <v>3.712004500605851</v>
      </c>
      <c r="F81" s="7">
        <f t="shared" si="7"/>
        <v>7.000908776181409</v>
      </c>
    </row>
    <row r="82" spans="1:6" ht="12.75">
      <c r="A82" s="2" t="s">
        <v>44</v>
      </c>
      <c r="B82" s="4">
        <v>22210</v>
      </c>
      <c r="C82" s="7">
        <f t="shared" si="4"/>
        <v>1.285569563259793</v>
      </c>
      <c r="D82" s="7">
        <f t="shared" si="5"/>
        <v>2.1410400720396217</v>
      </c>
      <c r="E82" s="7">
        <f t="shared" si="6"/>
        <v>3.8519810895992794</v>
      </c>
      <c r="F82" s="7">
        <f t="shared" si="7"/>
        <v>7.273863124718595</v>
      </c>
    </row>
    <row r="83" spans="1:6" ht="12.75">
      <c r="A83" s="2" t="s">
        <v>61</v>
      </c>
      <c r="B83" s="4">
        <v>21152</v>
      </c>
      <c r="C83" s="7">
        <f t="shared" si="4"/>
        <v>1.3373676248108926</v>
      </c>
      <c r="D83" s="7">
        <f t="shared" si="5"/>
        <v>2.235627836611195</v>
      </c>
      <c r="E83" s="7">
        <f t="shared" si="6"/>
        <v>4.0321482602118</v>
      </c>
      <c r="F83" s="7">
        <f t="shared" si="7"/>
        <v>7.625189107413011</v>
      </c>
    </row>
    <row r="84" spans="1:6" ht="12.75">
      <c r="A84" s="2" t="s">
        <v>149</v>
      </c>
      <c r="B84" s="4">
        <v>19976</v>
      </c>
      <c r="C84" s="7">
        <f t="shared" si="4"/>
        <v>1.4013816579895875</v>
      </c>
      <c r="D84" s="7">
        <f t="shared" si="5"/>
        <v>2.35252302763316</v>
      </c>
      <c r="E84" s="7">
        <f t="shared" si="6"/>
        <v>4.254805766920304</v>
      </c>
      <c r="F84" s="7">
        <f t="shared" si="7"/>
        <v>8.059371245494594</v>
      </c>
    </row>
    <row r="85" spans="1:6" ht="12.75">
      <c r="A85" s="2" t="s">
        <v>59</v>
      </c>
      <c r="B85" s="4">
        <v>19940</v>
      </c>
      <c r="C85" s="7">
        <f t="shared" si="4"/>
        <v>1.4034603811434303</v>
      </c>
      <c r="D85" s="7">
        <f t="shared" si="5"/>
        <v>2.356318956870612</v>
      </c>
      <c r="E85" s="7">
        <f t="shared" si="6"/>
        <v>4.262036108324975</v>
      </c>
      <c r="F85" s="7">
        <f t="shared" si="7"/>
        <v>8.073470411233702</v>
      </c>
    </row>
    <row r="86" spans="1:6" ht="12.75">
      <c r="A86" s="2" t="s">
        <v>116</v>
      </c>
      <c r="B86" s="4">
        <v>19380</v>
      </c>
      <c r="C86" s="7">
        <f t="shared" si="4"/>
        <v>1.4367905056759547</v>
      </c>
      <c r="D86" s="7">
        <f t="shared" si="5"/>
        <v>2.4171826625387</v>
      </c>
      <c r="E86" s="7">
        <f t="shared" si="6"/>
        <v>4.37796697626419</v>
      </c>
      <c r="F86" s="7">
        <f t="shared" si="7"/>
        <v>8.29953560371517</v>
      </c>
    </row>
    <row r="87" spans="1:6" ht="12.75">
      <c r="A87" s="2" t="s">
        <v>64</v>
      </c>
      <c r="B87" s="4">
        <v>18487</v>
      </c>
      <c r="C87" s="7">
        <f t="shared" si="4"/>
        <v>1.4941174879645156</v>
      </c>
      <c r="D87" s="7">
        <f t="shared" si="5"/>
        <v>2.521866717152594</v>
      </c>
      <c r="E87" s="7">
        <f t="shared" si="6"/>
        <v>4.57736517552875</v>
      </c>
      <c r="F87" s="7">
        <f t="shared" si="7"/>
        <v>8.688362092281062</v>
      </c>
    </row>
    <row r="88" spans="1:6" ht="12.75">
      <c r="A88" s="2" t="s">
        <v>58</v>
      </c>
      <c r="B88" s="4">
        <v>17168</v>
      </c>
      <c r="C88" s="7">
        <f t="shared" si="4"/>
        <v>1.5897017707362535</v>
      </c>
      <c r="D88" s="7">
        <f t="shared" si="5"/>
        <v>2.6964119291705497</v>
      </c>
      <c r="E88" s="7">
        <f t="shared" si="6"/>
        <v>4.909832246039143</v>
      </c>
      <c r="F88" s="7">
        <f t="shared" si="7"/>
        <v>9.336672879776328</v>
      </c>
    </row>
    <row r="89" spans="1:6" ht="12.75">
      <c r="A89" s="2" t="s">
        <v>63</v>
      </c>
      <c r="B89" s="4">
        <v>17002</v>
      </c>
      <c r="C89" s="7">
        <f t="shared" si="4"/>
        <v>1.602782025644042</v>
      </c>
      <c r="D89" s="7">
        <f t="shared" si="5"/>
        <v>2.7202976120456417</v>
      </c>
      <c r="E89" s="7">
        <f t="shared" si="6"/>
        <v>4.955328784848842</v>
      </c>
      <c r="F89" s="7">
        <f t="shared" si="7"/>
        <v>9.42539113045524</v>
      </c>
    </row>
    <row r="90" spans="1:6" ht="12.75">
      <c r="A90" s="2" t="s">
        <v>54</v>
      </c>
      <c r="B90" s="4">
        <v>16258</v>
      </c>
      <c r="C90" s="7">
        <f t="shared" si="4"/>
        <v>1.6646881535244187</v>
      </c>
      <c r="D90" s="7">
        <f t="shared" si="5"/>
        <v>2.8333435846967645</v>
      </c>
      <c r="E90" s="7">
        <f t="shared" si="6"/>
        <v>5.170654447041456</v>
      </c>
      <c r="F90" s="7">
        <f t="shared" si="7"/>
        <v>9.84527617173084</v>
      </c>
    </row>
    <row r="91" spans="1:6" ht="12.75">
      <c r="A91" s="2" t="s">
        <v>81</v>
      </c>
      <c r="B91" s="4">
        <v>15892</v>
      </c>
      <c r="C91" s="7">
        <f t="shared" si="4"/>
        <v>1.6972690661968286</v>
      </c>
      <c r="D91" s="7">
        <f t="shared" si="5"/>
        <v>2.892839164359426</v>
      </c>
      <c r="E91" s="7">
        <f t="shared" si="6"/>
        <v>5.283979360684621</v>
      </c>
      <c r="F91" s="7">
        <f t="shared" si="7"/>
        <v>10.06625975333501</v>
      </c>
    </row>
    <row r="92" spans="1:6" ht="12.75">
      <c r="A92" s="2" t="s">
        <v>65</v>
      </c>
      <c r="B92" s="4">
        <v>15119</v>
      </c>
      <c r="C92" s="7">
        <f t="shared" si="4"/>
        <v>1.7712646339043587</v>
      </c>
      <c r="D92" s="7">
        <f t="shared" si="5"/>
        <v>3.027961505390568</v>
      </c>
      <c r="E92" s="7">
        <f t="shared" si="6"/>
        <v>5.541355248362987</v>
      </c>
      <c r="F92" s="7">
        <f t="shared" si="7"/>
        <v>10.568142734307825</v>
      </c>
    </row>
    <row r="93" spans="1:6" ht="12.75">
      <c r="A93" s="2" t="s">
        <v>55</v>
      </c>
      <c r="B93" s="4">
        <v>14637</v>
      </c>
      <c r="C93" s="7">
        <f t="shared" si="4"/>
        <v>1.8213602514176401</v>
      </c>
      <c r="D93" s="7">
        <f t="shared" si="5"/>
        <v>3.1194404591104736</v>
      </c>
      <c r="E93" s="7">
        <f t="shared" si="6"/>
        <v>5.71560087449614</v>
      </c>
      <c r="F93" s="7">
        <f t="shared" si="7"/>
        <v>10.907921705267473</v>
      </c>
    </row>
    <row r="94" spans="1:6" ht="12.75">
      <c r="A94" s="2" t="s">
        <v>87</v>
      </c>
      <c r="B94" s="4">
        <v>14631</v>
      </c>
      <c r="C94" s="7">
        <f t="shared" si="4"/>
        <v>1.8220046476659149</v>
      </c>
      <c r="D94" s="7">
        <f t="shared" si="5"/>
        <v>3.1206171826942795</v>
      </c>
      <c r="E94" s="7">
        <f t="shared" si="6"/>
        <v>5.717842252751008</v>
      </c>
      <c r="F94" s="7">
        <f t="shared" si="7"/>
        <v>10.912292392864465</v>
      </c>
    </row>
    <row r="95" spans="1:6" ht="12.75">
      <c r="A95" s="2" t="s">
        <v>125</v>
      </c>
      <c r="B95" s="4">
        <v>14314</v>
      </c>
      <c r="C95" s="7">
        <f t="shared" si="4"/>
        <v>1.8568184993712449</v>
      </c>
      <c r="D95" s="7">
        <f t="shared" si="5"/>
        <v>3.1841903031996646</v>
      </c>
      <c r="E95" s="7">
        <f t="shared" si="6"/>
        <v>5.838933910856504</v>
      </c>
      <c r="F95" s="7">
        <f t="shared" si="7"/>
        <v>11.148421126170183</v>
      </c>
    </row>
    <row r="96" spans="1:6" ht="12.75">
      <c r="A96" s="2" t="s">
        <v>70</v>
      </c>
      <c r="B96" s="4">
        <v>13886</v>
      </c>
      <c r="C96" s="7">
        <f t="shared" si="4"/>
        <v>1.9063445196600892</v>
      </c>
      <c r="D96" s="7">
        <f t="shared" si="5"/>
        <v>3.2746291228575544</v>
      </c>
      <c r="E96" s="7">
        <f t="shared" si="6"/>
        <v>6.011198329252484</v>
      </c>
      <c r="F96" s="7">
        <f t="shared" si="7"/>
        <v>11.484336742042345</v>
      </c>
    </row>
    <row r="97" spans="1:6" ht="12.75">
      <c r="A97" s="2" t="s">
        <v>62</v>
      </c>
      <c r="B97" s="4">
        <v>13504</v>
      </c>
      <c r="C97" s="7">
        <f t="shared" si="4"/>
        <v>1.9531990521327014</v>
      </c>
      <c r="D97" s="7">
        <f t="shared" si="5"/>
        <v>3.360189573459716</v>
      </c>
      <c r="E97" s="7">
        <f t="shared" si="6"/>
        <v>6.174170616113744</v>
      </c>
      <c r="F97" s="7">
        <f t="shared" si="7"/>
        <v>11.802132701421801</v>
      </c>
    </row>
    <row r="98" spans="1:6" ht="12.75">
      <c r="A98" s="2" t="s">
        <v>91</v>
      </c>
      <c r="B98" s="4">
        <v>12432</v>
      </c>
      <c r="C98" s="7">
        <f t="shared" si="4"/>
        <v>2.10006435006435</v>
      </c>
      <c r="D98" s="7">
        <f t="shared" si="5"/>
        <v>3.6283783783783785</v>
      </c>
      <c r="E98" s="7">
        <f t="shared" si="6"/>
        <v>6.685006435006435</v>
      </c>
      <c r="F98" s="7">
        <f t="shared" si="7"/>
        <v>12.798262548262548</v>
      </c>
    </row>
    <row r="99" spans="1:6" ht="12.75">
      <c r="A99" s="2" t="s">
        <v>66</v>
      </c>
      <c r="B99" s="4">
        <v>12415</v>
      </c>
      <c r="C99" s="7">
        <f t="shared" si="4"/>
        <v>2.1025976641159887</v>
      </c>
      <c r="D99" s="7">
        <f t="shared" si="5"/>
        <v>3.633004430124849</v>
      </c>
      <c r="E99" s="7">
        <f t="shared" si="6"/>
        <v>6.693817962142569</v>
      </c>
      <c r="F99" s="7">
        <f t="shared" si="7"/>
        <v>12.815445026178011</v>
      </c>
    </row>
    <row r="100" spans="1:6" ht="12.75">
      <c r="A100" s="2" t="s">
        <v>67</v>
      </c>
      <c r="B100" s="4">
        <v>12292</v>
      </c>
      <c r="C100" s="7">
        <f t="shared" si="4"/>
        <v>2.121135698014969</v>
      </c>
      <c r="D100" s="7">
        <f t="shared" si="5"/>
        <v>3.666856492027335</v>
      </c>
      <c r="E100" s="7">
        <f t="shared" si="6"/>
        <v>6.758298080052066</v>
      </c>
      <c r="F100" s="7">
        <f t="shared" si="7"/>
        <v>12.94118125610153</v>
      </c>
    </row>
    <row r="101" spans="1:6" ht="12.75">
      <c r="A101" s="2" t="s">
        <v>120</v>
      </c>
      <c r="B101" s="4">
        <v>11988</v>
      </c>
      <c r="C101" s="7">
        <f t="shared" si="4"/>
        <v>2.1685852519185853</v>
      </c>
      <c r="D101" s="7">
        <f t="shared" si="5"/>
        <v>3.7535035035035036</v>
      </c>
      <c r="E101" s="7">
        <f t="shared" si="6"/>
        <v>6.92334000667334</v>
      </c>
      <c r="F101" s="7">
        <f t="shared" si="7"/>
        <v>13.263013013013014</v>
      </c>
    </row>
    <row r="102" spans="1:6" ht="12.75">
      <c r="A102" s="2" t="s">
        <v>94</v>
      </c>
      <c r="B102" s="4">
        <v>11211</v>
      </c>
      <c r="C102" s="7">
        <f t="shared" si="4"/>
        <v>2.3015565070020516</v>
      </c>
      <c r="D102" s="7">
        <f t="shared" si="5"/>
        <v>3.9963205780037465</v>
      </c>
      <c r="E102" s="7">
        <f t="shared" si="6"/>
        <v>7.385848720007136</v>
      </c>
      <c r="F102" s="7">
        <f t="shared" si="7"/>
        <v>14.164905004013916</v>
      </c>
    </row>
    <row r="103" spans="1:6" ht="12.75">
      <c r="A103" s="2" t="s">
        <v>79</v>
      </c>
      <c r="B103" s="4">
        <v>10965</v>
      </c>
      <c r="C103" s="7">
        <f t="shared" si="4"/>
        <v>2.347583219334245</v>
      </c>
      <c r="D103" s="7">
        <f t="shared" si="5"/>
        <v>4.080369357045144</v>
      </c>
      <c r="E103" s="7">
        <f t="shared" si="6"/>
        <v>7.54594163246694</v>
      </c>
      <c r="F103" s="7">
        <f t="shared" si="7"/>
        <v>14.477086183310533</v>
      </c>
    </row>
    <row r="104" spans="1:6" ht="12.75">
      <c r="A104" s="2" t="s">
        <v>78</v>
      </c>
      <c r="B104" s="4">
        <v>10946</v>
      </c>
      <c r="C104" s="7">
        <f t="shared" si="4"/>
        <v>2.3512241914854743</v>
      </c>
      <c r="D104" s="7">
        <f t="shared" si="5"/>
        <v>4.087018088799561</v>
      </c>
      <c r="E104" s="7">
        <f t="shared" si="6"/>
        <v>7.558605883427736</v>
      </c>
      <c r="F104" s="7">
        <f t="shared" si="7"/>
        <v>14.501781472684085</v>
      </c>
    </row>
    <row r="105" spans="1:6" ht="12.75">
      <c r="A105" s="2" t="s">
        <v>100</v>
      </c>
      <c r="B105" s="4">
        <v>10092</v>
      </c>
      <c r="C105" s="7">
        <f t="shared" si="4"/>
        <v>2.529032897344431</v>
      </c>
      <c r="D105" s="7">
        <f t="shared" si="5"/>
        <v>4.411712247324614</v>
      </c>
      <c r="E105" s="7">
        <f t="shared" si="6"/>
        <v>8.177070947284978</v>
      </c>
      <c r="F105" s="7">
        <f t="shared" si="7"/>
        <v>15.707788347205707</v>
      </c>
    </row>
    <row r="106" spans="1:6" ht="12.75">
      <c r="A106" s="2" t="s">
        <v>69</v>
      </c>
      <c r="B106" s="4">
        <v>9477</v>
      </c>
      <c r="C106" s="7">
        <f t="shared" si="4"/>
        <v>2.676928352854279</v>
      </c>
      <c r="D106" s="7">
        <f t="shared" si="5"/>
        <v>4.681782209559987</v>
      </c>
      <c r="E106" s="7">
        <f t="shared" si="6"/>
        <v>8.691489922971405</v>
      </c>
      <c r="F106" s="7">
        <f t="shared" si="7"/>
        <v>16.71090534979424</v>
      </c>
    </row>
    <row r="107" spans="1:6" ht="12.75">
      <c r="A107" s="2" t="s">
        <v>155</v>
      </c>
      <c r="B107" s="4">
        <v>8206</v>
      </c>
      <c r="C107" s="7">
        <f t="shared" si="4"/>
        <v>3.0528271996100416</v>
      </c>
      <c r="D107" s="7">
        <f t="shared" si="5"/>
        <v>5.368206190592249</v>
      </c>
      <c r="E107" s="7">
        <f t="shared" si="6"/>
        <v>9.998964172556667</v>
      </c>
      <c r="F107" s="7">
        <f t="shared" si="7"/>
        <v>19.260480136485498</v>
      </c>
    </row>
    <row r="108" spans="1:6" ht="12.75">
      <c r="A108" s="2" t="s">
        <v>75</v>
      </c>
      <c r="B108" s="4">
        <v>8132</v>
      </c>
      <c r="C108" s="7">
        <f t="shared" si="4"/>
        <v>3.078332513526808</v>
      </c>
      <c r="D108" s="7">
        <f t="shared" si="5"/>
        <v>5.414781111657649</v>
      </c>
      <c r="E108" s="7">
        <f t="shared" si="6"/>
        <v>10.087678307919331</v>
      </c>
      <c r="F108" s="7">
        <f t="shared" si="7"/>
        <v>19.433472700442696</v>
      </c>
    </row>
    <row r="109" spans="1:6" ht="12.75">
      <c r="A109" s="2" t="s">
        <v>110</v>
      </c>
      <c r="B109" s="4">
        <v>7872</v>
      </c>
      <c r="C109" s="7">
        <f t="shared" si="4"/>
        <v>3.171747967479675</v>
      </c>
      <c r="D109" s="7">
        <f t="shared" si="5"/>
        <v>5.585365853658536</v>
      </c>
      <c r="E109" s="7">
        <f t="shared" si="6"/>
        <v>10.41260162601626</v>
      </c>
      <c r="F109" s="7">
        <f t="shared" si="7"/>
        <v>20.067073170731707</v>
      </c>
    </row>
    <row r="110" spans="1:6" ht="12.75">
      <c r="A110" s="2" t="s">
        <v>74</v>
      </c>
      <c r="B110" s="4">
        <v>7864</v>
      </c>
      <c r="C110" s="7">
        <f t="shared" si="4"/>
        <v>3.1747202441505595</v>
      </c>
      <c r="D110" s="7">
        <f t="shared" si="5"/>
        <v>5.590793489318413</v>
      </c>
      <c r="E110" s="7">
        <f t="shared" si="6"/>
        <v>10.422939979654121</v>
      </c>
      <c r="F110" s="7">
        <f t="shared" si="7"/>
        <v>20.087232960325533</v>
      </c>
    </row>
    <row r="111" spans="1:6" ht="12.75">
      <c r="A111" s="2" t="s">
        <v>76</v>
      </c>
      <c r="B111" s="4">
        <v>7559</v>
      </c>
      <c r="C111" s="7">
        <f t="shared" si="4"/>
        <v>3.292730519910041</v>
      </c>
      <c r="D111" s="7">
        <f t="shared" si="5"/>
        <v>5.806290514618336</v>
      </c>
      <c r="E111" s="7">
        <f t="shared" si="6"/>
        <v>10.833410504034925</v>
      </c>
      <c r="F111" s="7">
        <f t="shared" si="7"/>
        <v>20.887650482868104</v>
      </c>
    </row>
    <row r="112" spans="1:6" ht="12.75">
      <c r="A112" s="2" t="s">
        <v>86</v>
      </c>
      <c r="B112" s="4">
        <v>7515</v>
      </c>
      <c r="C112" s="7">
        <f t="shared" si="4"/>
        <v>3.3105455755156354</v>
      </c>
      <c r="D112" s="7">
        <f t="shared" si="5"/>
        <v>5.838822355289421</v>
      </c>
      <c r="E112" s="7">
        <f t="shared" si="6"/>
        <v>10.895375914836993</v>
      </c>
      <c r="F112" s="7">
        <f t="shared" si="7"/>
        <v>21.008483033932137</v>
      </c>
    </row>
    <row r="113" spans="1:6" ht="12.75">
      <c r="A113" s="2" t="s">
        <v>92</v>
      </c>
      <c r="B113" s="4">
        <v>7221</v>
      </c>
      <c r="C113" s="7">
        <f t="shared" si="4"/>
        <v>3.435154410746434</v>
      </c>
      <c r="D113" s="7">
        <f t="shared" si="5"/>
        <v>6.066368923971749</v>
      </c>
      <c r="E113" s="7">
        <f t="shared" si="6"/>
        <v>11.328797950422379</v>
      </c>
      <c r="F113" s="7">
        <f t="shared" si="7"/>
        <v>21.85365600332364</v>
      </c>
    </row>
    <row r="114" spans="1:6" ht="12.75">
      <c r="A114" s="2" t="s">
        <v>136</v>
      </c>
      <c r="B114" s="4">
        <v>6822</v>
      </c>
      <c r="C114" s="7">
        <f t="shared" si="4"/>
        <v>3.6214453239519204</v>
      </c>
      <c r="D114" s="7">
        <f t="shared" si="5"/>
        <v>6.406552330694811</v>
      </c>
      <c r="E114" s="7">
        <f t="shared" si="6"/>
        <v>11.976766344180593</v>
      </c>
      <c r="F114" s="7">
        <f t="shared" si="7"/>
        <v>23.117194371152156</v>
      </c>
    </row>
    <row r="115" spans="1:6" ht="12.75">
      <c r="A115" s="2" t="s">
        <v>73</v>
      </c>
      <c r="B115" s="4">
        <v>5816</v>
      </c>
      <c r="C115" s="7">
        <f t="shared" si="4"/>
        <v>4.204607977991747</v>
      </c>
      <c r="D115" s="7">
        <f t="shared" si="5"/>
        <v>7.4714580467675376</v>
      </c>
      <c r="E115" s="7">
        <f t="shared" si="6"/>
        <v>14.00515818431912</v>
      </c>
      <c r="F115" s="7">
        <f t="shared" si="7"/>
        <v>27.072558459422282</v>
      </c>
    </row>
    <row r="116" spans="1:6" ht="12.75">
      <c r="A116" s="2" t="s">
        <v>101</v>
      </c>
      <c r="B116" s="4">
        <v>5368</v>
      </c>
      <c r="C116" s="7">
        <f t="shared" si="4"/>
        <v>4.534649776453056</v>
      </c>
      <c r="D116" s="7">
        <f t="shared" si="5"/>
        <v>8.074143070044709</v>
      </c>
      <c r="E116" s="7">
        <f t="shared" si="6"/>
        <v>15.153129657228018</v>
      </c>
      <c r="F116" s="7">
        <f t="shared" si="7"/>
        <v>29.311102831594635</v>
      </c>
    </row>
    <row r="117" spans="1:6" ht="12.75">
      <c r="A117" s="2" t="s">
        <v>160</v>
      </c>
      <c r="B117" s="4">
        <v>5296</v>
      </c>
      <c r="C117" s="7">
        <f t="shared" si="4"/>
        <v>4.592900302114804</v>
      </c>
      <c r="D117" s="7">
        <f t="shared" si="5"/>
        <v>8.180513595166163</v>
      </c>
      <c r="E117" s="7">
        <f t="shared" si="6"/>
        <v>15.355740181268882</v>
      </c>
      <c r="F117" s="7">
        <f t="shared" si="7"/>
        <v>29.70619335347432</v>
      </c>
    </row>
    <row r="118" spans="1:6" ht="12.75">
      <c r="A118" s="2" t="s">
        <v>82</v>
      </c>
      <c r="B118" s="4">
        <v>5217</v>
      </c>
      <c r="C118" s="7">
        <f t="shared" si="4"/>
        <v>4.658663983132068</v>
      </c>
      <c r="D118" s="7">
        <f t="shared" si="5"/>
        <v>8.300603795284646</v>
      </c>
      <c r="E118" s="7">
        <f t="shared" si="6"/>
        <v>15.584483419589803</v>
      </c>
      <c r="F118" s="7">
        <f t="shared" si="7"/>
        <v>30.152242668200117</v>
      </c>
    </row>
    <row r="119" spans="1:6" ht="12.75">
      <c r="A119" s="2" t="s">
        <v>84</v>
      </c>
      <c r="B119" s="4">
        <v>5027</v>
      </c>
      <c r="C119" s="7">
        <f t="shared" si="4"/>
        <v>4.825293415555998</v>
      </c>
      <c r="D119" s="7">
        <f t="shared" si="5"/>
        <v>8.604883628406604</v>
      </c>
      <c r="E119" s="7">
        <f t="shared" si="6"/>
        <v>16.16406405410782</v>
      </c>
      <c r="F119" s="7">
        <f t="shared" si="7"/>
        <v>31.282424905510243</v>
      </c>
    </row>
    <row r="120" spans="1:6" ht="12.75">
      <c r="A120" s="2" t="s">
        <v>119</v>
      </c>
      <c r="B120" s="4">
        <v>4754</v>
      </c>
      <c r="C120" s="7">
        <f t="shared" si="4"/>
        <v>5.088031131678586</v>
      </c>
      <c r="D120" s="7">
        <f t="shared" si="5"/>
        <v>9.084665544804375</v>
      </c>
      <c r="E120" s="7">
        <f t="shared" si="6"/>
        <v>17.077934371055953</v>
      </c>
      <c r="F120" s="7">
        <f t="shared" si="7"/>
        <v>33.064472023559105</v>
      </c>
    </row>
    <row r="121" spans="1:6" ht="12.75">
      <c r="A121" s="2" t="s">
        <v>147</v>
      </c>
      <c r="B121" s="4">
        <v>4660</v>
      </c>
      <c r="C121" s="7">
        <f t="shared" si="4"/>
        <v>5.185622317596566</v>
      </c>
      <c r="D121" s="7">
        <f t="shared" si="5"/>
        <v>9.262875536480687</v>
      </c>
      <c r="E121" s="7">
        <f t="shared" si="6"/>
        <v>17.417381974248926</v>
      </c>
      <c r="F121" s="7">
        <f t="shared" si="7"/>
        <v>33.72639484978541</v>
      </c>
    </row>
    <row r="122" spans="1:6" ht="12.75">
      <c r="A122" s="2" t="s">
        <v>151</v>
      </c>
      <c r="B122" s="4">
        <v>4455</v>
      </c>
      <c r="C122" s="7">
        <f t="shared" si="4"/>
        <v>5.412738496071829</v>
      </c>
      <c r="D122" s="7">
        <f t="shared" si="5"/>
        <v>9.677609427609427</v>
      </c>
      <c r="E122" s="7">
        <f t="shared" si="6"/>
        <v>18.207351290684624</v>
      </c>
      <c r="F122" s="7">
        <f t="shared" si="7"/>
        <v>35.26683501683502</v>
      </c>
    </row>
    <row r="123" spans="1:6" ht="12.75">
      <c r="A123" s="2" t="s">
        <v>96</v>
      </c>
      <c r="B123" s="4">
        <v>4366</v>
      </c>
      <c r="C123" s="7">
        <f t="shared" si="4"/>
        <v>5.51797984425103</v>
      </c>
      <c r="D123" s="7">
        <f t="shared" si="5"/>
        <v>9.86978928080623</v>
      </c>
      <c r="E123" s="7">
        <f t="shared" si="6"/>
        <v>18.573408153916628</v>
      </c>
      <c r="F123" s="7">
        <f t="shared" si="7"/>
        <v>35.980645900137425</v>
      </c>
    </row>
    <row r="124" spans="1:6" ht="12.75">
      <c r="A124" s="2" t="s">
        <v>83</v>
      </c>
      <c r="B124" s="4">
        <v>3825</v>
      </c>
      <c r="C124" s="7">
        <f t="shared" si="4"/>
        <v>6.2630718954248366</v>
      </c>
      <c r="D124" s="7">
        <f t="shared" si="5"/>
        <v>11.230392156862745</v>
      </c>
      <c r="E124" s="7">
        <f t="shared" si="6"/>
        <v>21.165032679738562</v>
      </c>
      <c r="F124" s="7">
        <f t="shared" si="7"/>
        <v>41.03431372549019</v>
      </c>
    </row>
    <row r="125" spans="1:6" ht="12.75">
      <c r="A125" s="2" t="s">
        <v>93</v>
      </c>
      <c r="B125" s="4">
        <v>3489</v>
      </c>
      <c r="C125" s="7">
        <f t="shared" si="4"/>
        <v>6.842146746918888</v>
      </c>
      <c r="D125" s="7">
        <f t="shared" si="5"/>
        <v>12.287833190025795</v>
      </c>
      <c r="E125" s="7">
        <f t="shared" si="6"/>
        <v>23.17920607623961</v>
      </c>
      <c r="F125" s="7">
        <f t="shared" si="7"/>
        <v>44.96195184866724</v>
      </c>
    </row>
    <row r="126" spans="1:6" ht="12.75">
      <c r="A126" s="2" t="s">
        <v>99</v>
      </c>
      <c r="B126" s="4">
        <v>3258</v>
      </c>
      <c r="C126" s="7">
        <f t="shared" si="4"/>
        <v>7.309545733578883</v>
      </c>
      <c r="D126" s="7">
        <f t="shared" si="5"/>
        <v>13.14134438305709</v>
      </c>
      <c r="E126" s="7">
        <f t="shared" si="6"/>
        <v>24.804941682013506</v>
      </c>
      <c r="F126" s="7">
        <f t="shared" si="7"/>
        <v>48.132136279926335</v>
      </c>
    </row>
    <row r="127" spans="1:6" ht="12.75">
      <c r="A127" s="2" t="s">
        <v>89</v>
      </c>
      <c r="B127" s="4">
        <v>3165</v>
      </c>
      <c r="C127" s="7">
        <f t="shared" si="4"/>
        <v>7.5169826224328595</v>
      </c>
      <c r="D127" s="7">
        <f t="shared" si="5"/>
        <v>13.520142180094787</v>
      </c>
      <c r="E127" s="7">
        <f t="shared" si="6"/>
        <v>25.526461295418642</v>
      </c>
      <c r="F127" s="7">
        <f t="shared" si="7"/>
        <v>49.53909952606635</v>
      </c>
    </row>
    <row r="128" spans="1:6" ht="12.75">
      <c r="A128" s="2" t="s">
        <v>103</v>
      </c>
      <c r="B128" s="4">
        <v>3137</v>
      </c>
      <c r="C128" s="7">
        <f t="shared" si="4"/>
        <v>7.581845712464138</v>
      </c>
      <c r="D128" s="7">
        <f t="shared" si="5"/>
        <v>13.638587822760599</v>
      </c>
      <c r="E128" s="7">
        <f t="shared" si="6"/>
        <v>25.75207204335352</v>
      </c>
      <c r="F128" s="7">
        <f t="shared" si="7"/>
        <v>49.97904048453937</v>
      </c>
    </row>
    <row r="129" spans="1:6" ht="12.75">
      <c r="A129" s="2" t="s">
        <v>102</v>
      </c>
      <c r="B129" s="4">
        <v>2860</v>
      </c>
      <c r="C129" s="7">
        <f t="shared" si="4"/>
        <v>8.291958041958042</v>
      </c>
      <c r="D129" s="7">
        <f t="shared" si="5"/>
        <v>14.935314685314685</v>
      </c>
      <c r="E129" s="7">
        <f t="shared" si="6"/>
        <v>28.222027972027973</v>
      </c>
      <c r="F129" s="7">
        <f t="shared" si="7"/>
        <v>54.79545454545455</v>
      </c>
    </row>
    <row r="130" spans="1:6" ht="12.75">
      <c r="A130" s="2" t="s">
        <v>98</v>
      </c>
      <c r="B130" s="4">
        <v>2654</v>
      </c>
      <c r="C130" s="7">
        <f t="shared" si="4"/>
        <v>8.916164280331575</v>
      </c>
      <c r="D130" s="7">
        <f t="shared" si="5"/>
        <v>16.075169555388094</v>
      </c>
      <c r="E130" s="7">
        <f t="shared" si="6"/>
        <v>30.39318010550113</v>
      </c>
      <c r="F130" s="7">
        <f t="shared" si="7"/>
        <v>59.029201205727205</v>
      </c>
    </row>
    <row r="131" spans="1:6" ht="12.75">
      <c r="A131" s="2" t="s">
        <v>88</v>
      </c>
      <c r="B131" s="4">
        <v>2599</v>
      </c>
      <c r="C131" s="7">
        <f t="shared" si="4"/>
        <v>9.099557522123893</v>
      </c>
      <c r="D131" s="7">
        <f t="shared" si="5"/>
        <v>16.410061562139283</v>
      </c>
      <c r="E131" s="7">
        <f t="shared" si="6"/>
        <v>31.031069642170067</v>
      </c>
      <c r="F131" s="7">
        <f t="shared" si="7"/>
        <v>60.27308580223163</v>
      </c>
    </row>
    <row r="132" spans="1:6" ht="12.75">
      <c r="A132" s="2" t="s">
        <v>95</v>
      </c>
      <c r="B132" s="4">
        <v>2296</v>
      </c>
      <c r="C132" s="7">
        <f t="shared" si="4"/>
        <v>10.267421602787456</v>
      </c>
      <c r="D132" s="7">
        <f t="shared" si="5"/>
        <v>18.54268292682927</v>
      </c>
      <c r="E132" s="7">
        <f t="shared" si="6"/>
        <v>35.09320557491289</v>
      </c>
      <c r="F132" s="7">
        <f t="shared" si="7"/>
        <v>68.19425087108014</v>
      </c>
    </row>
    <row r="133" spans="1:6" ht="12.75">
      <c r="A133" s="2" t="s">
        <v>97</v>
      </c>
      <c r="B133" s="4">
        <v>2296</v>
      </c>
      <c r="C133" s="7">
        <f t="shared" si="4"/>
        <v>10.267421602787456</v>
      </c>
      <c r="D133" s="7">
        <f t="shared" si="5"/>
        <v>18.54268292682927</v>
      </c>
      <c r="E133" s="7">
        <f t="shared" si="6"/>
        <v>35.09320557491289</v>
      </c>
      <c r="F133" s="7">
        <f t="shared" si="7"/>
        <v>68.19425087108014</v>
      </c>
    </row>
    <row r="134" spans="1:6" ht="12.75">
      <c r="A134" s="2" t="s">
        <v>104</v>
      </c>
      <c r="B134" s="4">
        <v>2152</v>
      </c>
      <c r="C134" s="7">
        <f aca="true" t="shared" si="8" ref="C134:C174">(4000+($B134*0.25)+(3800000/200))/$B134</f>
        <v>10.937732342007434</v>
      </c>
      <c r="D134" s="7">
        <f aca="true" t="shared" si="9" ref="D134:D174">(4000+($B134*0.25)+(3800000/100))/$B134</f>
        <v>19.766728624535315</v>
      </c>
      <c r="E134" s="7">
        <f aca="true" t="shared" si="10" ref="E134:E174">(4000+($B134*0.25)+(3800000/50))/$B134</f>
        <v>37.424721189591075</v>
      </c>
      <c r="F134" s="7">
        <f aca="true" t="shared" si="11" ref="F134:F174">(4000+($B134*0.25)+(3800000/25))/$B134</f>
        <v>72.7407063197026</v>
      </c>
    </row>
    <row r="135" spans="1:6" ht="12.75">
      <c r="A135" s="2" t="s">
        <v>105</v>
      </c>
      <c r="B135" s="4">
        <v>2043</v>
      </c>
      <c r="C135" s="7">
        <f t="shared" si="8"/>
        <v>11.507953989231522</v>
      </c>
      <c r="D135" s="7">
        <f t="shared" si="9"/>
        <v>20.808002936857562</v>
      </c>
      <c r="E135" s="7">
        <f t="shared" si="10"/>
        <v>39.408100832109646</v>
      </c>
      <c r="F135" s="7">
        <f t="shared" si="11"/>
        <v>76.6082966226138</v>
      </c>
    </row>
    <row r="136" spans="1:6" ht="12.75">
      <c r="A136" s="2" t="s">
        <v>161</v>
      </c>
      <c r="B136" s="4">
        <v>2031</v>
      </c>
      <c r="C136" s="7">
        <f t="shared" si="8"/>
        <v>11.574470704086657</v>
      </c>
      <c r="D136" s="7">
        <f t="shared" si="9"/>
        <v>20.9294682422452</v>
      </c>
      <c r="E136" s="7">
        <f t="shared" si="10"/>
        <v>39.639463318562285</v>
      </c>
      <c r="F136" s="7">
        <f t="shared" si="11"/>
        <v>77.05945347119645</v>
      </c>
    </row>
    <row r="137" spans="1:6" ht="12.75">
      <c r="A137" s="2" t="s">
        <v>90</v>
      </c>
      <c r="B137" s="4">
        <v>1897</v>
      </c>
      <c r="C137" s="7">
        <f t="shared" si="8"/>
        <v>12.374406958355298</v>
      </c>
      <c r="D137" s="7">
        <f t="shared" si="9"/>
        <v>22.39022140221402</v>
      </c>
      <c r="E137" s="7">
        <f t="shared" si="10"/>
        <v>42.42185028993147</v>
      </c>
      <c r="F137" s="7">
        <f t="shared" si="11"/>
        <v>82.48510806536636</v>
      </c>
    </row>
    <row r="138" spans="1:6" ht="12.75">
      <c r="A138" s="2" t="s">
        <v>111</v>
      </c>
      <c r="B138" s="4">
        <v>1709</v>
      </c>
      <c r="C138" s="7">
        <f t="shared" si="8"/>
        <v>13.708162668227033</v>
      </c>
      <c r="D138" s="7">
        <f t="shared" si="9"/>
        <v>24.82577530719719</v>
      </c>
      <c r="E138" s="7">
        <f t="shared" si="10"/>
        <v>47.061000585137506</v>
      </c>
      <c r="F138" s="7">
        <f t="shared" si="11"/>
        <v>91.53145114101814</v>
      </c>
    </row>
    <row r="139" spans="1:6" ht="12.75">
      <c r="A139" s="2" t="s">
        <v>109</v>
      </c>
      <c r="B139" s="4">
        <v>1629</v>
      </c>
      <c r="C139" s="7">
        <f t="shared" si="8"/>
        <v>14.369091467157766</v>
      </c>
      <c r="D139" s="7">
        <f t="shared" si="9"/>
        <v>26.03268876611418</v>
      </c>
      <c r="E139" s="7">
        <f t="shared" si="10"/>
        <v>49.35988336402701</v>
      </c>
      <c r="F139" s="7">
        <f t="shared" si="11"/>
        <v>96.01427255985267</v>
      </c>
    </row>
    <row r="140" spans="1:6" ht="12.75">
      <c r="A140" s="2" t="s">
        <v>158</v>
      </c>
      <c r="B140" s="4">
        <v>1590</v>
      </c>
      <c r="C140" s="7">
        <f t="shared" si="8"/>
        <v>14.715408805031446</v>
      </c>
      <c r="D140" s="7">
        <f t="shared" si="9"/>
        <v>26.66509433962264</v>
      </c>
      <c r="E140" s="7">
        <f t="shared" si="10"/>
        <v>50.564465408805034</v>
      </c>
      <c r="F140" s="7">
        <f t="shared" si="11"/>
        <v>98.36320754716981</v>
      </c>
    </row>
    <row r="141" spans="1:6" ht="12.75">
      <c r="A141" s="2" t="s">
        <v>107</v>
      </c>
      <c r="B141" s="4">
        <v>1572</v>
      </c>
      <c r="C141" s="7">
        <f t="shared" si="8"/>
        <v>14.881043256997456</v>
      </c>
      <c r="D141" s="7">
        <f t="shared" si="9"/>
        <v>26.967557251908396</v>
      </c>
      <c r="E141" s="7">
        <f t="shared" si="10"/>
        <v>51.14058524173028</v>
      </c>
      <c r="F141" s="7">
        <f t="shared" si="11"/>
        <v>99.48664122137404</v>
      </c>
    </row>
    <row r="142" spans="1:6" ht="12.75">
      <c r="A142" s="2" t="s">
        <v>139</v>
      </c>
      <c r="B142" s="4">
        <v>1538</v>
      </c>
      <c r="C142" s="7">
        <f t="shared" si="8"/>
        <v>15.20448634590377</v>
      </c>
      <c r="D142" s="7">
        <f t="shared" si="9"/>
        <v>27.55819245773732</v>
      </c>
      <c r="E142" s="7">
        <f t="shared" si="10"/>
        <v>52.26560468140442</v>
      </c>
      <c r="F142" s="7">
        <f t="shared" si="11"/>
        <v>101.68042912873862</v>
      </c>
    </row>
    <row r="143" spans="1:6" ht="12.75">
      <c r="A143" s="2" t="s">
        <v>121</v>
      </c>
      <c r="B143" s="4">
        <v>1525</v>
      </c>
      <c r="C143" s="7">
        <f t="shared" si="8"/>
        <v>15.331967213114755</v>
      </c>
      <c r="D143" s="7">
        <f t="shared" si="9"/>
        <v>27.790983606557376</v>
      </c>
      <c r="E143" s="7">
        <f t="shared" si="10"/>
        <v>52.709016393442624</v>
      </c>
      <c r="F143" s="7">
        <f t="shared" si="11"/>
        <v>102.54508196721312</v>
      </c>
    </row>
    <row r="144" spans="1:6" ht="12.75">
      <c r="A144" s="2" t="s">
        <v>106</v>
      </c>
      <c r="B144" s="4">
        <v>1497</v>
      </c>
      <c r="C144" s="7">
        <f t="shared" si="8"/>
        <v>15.614061456245825</v>
      </c>
      <c r="D144" s="7">
        <f t="shared" si="9"/>
        <v>28.3061122244489</v>
      </c>
      <c r="E144" s="7">
        <f t="shared" si="10"/>
        <v>53.690213760855045</v>
      </c>
      <c r="F144" s="7">
        <f t="shared" si="11"/>
        <v>104.45841683366733</v>
      </c>
    </row>
    <row r="145" spans="1:6" ht="12.75">
      <c r="A145" s="2" t="s">
        <v>114</v>
      </c>
      <c r="B145" s="4">
        <v>1479</v>
      </c>
      <c r="C145" s="7">
        <f t="shared" si="8"/>
        <v>15.80104800540906</v>
      </c>
      <c r="D145" s="7">
        <f t="shared" si="9"/>
        <v>28.647565922920894</v>
      </c>
      <c r="E145" s="7">
        <f t="shared" si="10"/>
        <v>54.340601757944555</v>
      </c>
      <c r="F145" s="7">
        <f t="shared" si="11"/>
        <v>105.72667342799188</v>
      </c>
    </row>
    <row r="146" spans="1:6" ht="12.75">
      <c r="A146" s="2" t="s">
        <v>108</v>
      </c>
      <c r="B146" s="4">
        <v>1471</v>
      </c>
      <c r="C146" s="7">
        <f t="shared" si="8"/>
        <v>15.885622025832767</v>
      </c>
      <c r="D146" s="7">
        <f t="shared" si="9"/>
        <v>28.802005438477227</v>
      </c>
      <c r="E146" s="7">
        <f t="shared" si="10"/>
        <v>54.634772263766145</v>
      </c>
      <c r="F146" s="7">
        <f t="shared" si="11"/>
        <v>106.30030591434398</v>
      </c>
    </row>
    <row r="147" spans="1:6" ht="12.75">
      <c r="A147" s="2" t="s">
        <v>150</v>
      </c>
      <c r="B147" s="4">
        <v>1471</v>
      </c>
      <c r="C147" s="7">
        <f t="shared" si="8"/>
        <v>15.885622025832767</v>
      </c>
      <c r="D147" s="7">
        <f t="shared" si="9"/>
        <v>28.802005438477227</v>
      </c>
      <c r="E147" s="7">
        <f t="shared" si="10"/>
        <v>54.634772263766145</v>
      </c>
      <c r="F147" s="7">
        <f t="shared" si="11"/>
        <v>106.30030591434398</v>
      </c>
    </row>
    <row r="148" spans="1:6" ht="12.75">
      <c r="A148" s="2" t="s">
        <v>113</v>
      </c>
      <c r="B148" s="4">
        <v>1240</v>
      </c>
      <c r="C148" s="7">
        <f t="shared" si="8"/>
        <v>18.798387096774192</v>
      </c>
      <c r="D148" s="7">
        <f t="shared" si="9"/>
        <v>34.12096774193548</v>
      </c>
      <c r="E148" s="7">
        <f t="shared" si="10"/>
        <v>64.76612903225806</v>
      </c>
      <c r="F148" s="7">
        <f t="shared" si="11"/>
        <v>126.05645161290323</v>
      </c>
    </row>
    <row r="149" spans="1:6" ht="12.75">
      <c r="A149" s="2" t="s">
        <v>127</v>
      </c>
      <c r="B149" s="4">
        <v>1079</v>
      </c>
      <c r="C149" s="7">
        <f t="shared" si="8"/>
        <v>21.566033364226136</v>
      </c>
      <c r="D149" s="7">
        <f t="shared" si="9"/>
        <v>39.17493049119555</v>
      </c>
      <c r="E149" s="7">
        <f t="shared" si="10"/>
        <v>74.39272474513439</v>
      </c>
      <c r="F149" s="7">
        <f t="shared" si="11"/>
        <v>144.82831325301206</v>
      </c>
    </row>
    <row r="150" spans="1:6" ht="12.75">
      <c r="A150" s="2" t="s">
        <v>128</v>
      </c>
      <c r="B150" s="4">
        <v>951</v>
      </c>
      <c r="C150" s="7">
        <f t="shared" si="8"/>
        <v>24.435068349106203</v>
      </c>
      <c r="D150" s="7">
        <f t="shared" si="9"/>
        <v>44.41403785488959</v>
      </c>
      <c r="E150" s="7">
        <f t="shared" si="10"/>
        <v>84.37197686645636</v>
      </c>
      <c r="F150" s="7">
        <f t="shared" si="11"/>
        <v>164.2878548895899</v>
      </c>
    </row>
    <row r="151" spans="1:6" ht="12.75">
      <c r="A151" s="2" t="s">
        <v>131</v>
      </c>
      <c r="B151" s="4">
        <v>900</v>
      </c>
      <c r="C151" s="7">
        <f t="shared" si="8"/>
        <v>25.805555555555557</v>
      </c>
      <c r="D151" s="7">
        <f t="shared" si="9"/>
        <v>46.916666666666664</v>
      </c>
      <c r="E151" s="7">
        <f t="shared" si="10"/>
        <v>89.13888888888889</v>
      </c>
      <c r="F151" s="7">
        <f t="shared" si="11"/>
        <v>173.58333333333334</v>
      </c>
    </row>
    <row r="152" spans="1:6" ht="12.75">
      <c r="A152" s="2" t="s">
        <v>166</v>
      </c>
      <c r="B152" s="4">
        <v>897</v>
      </c>
      <c r="C152" s="7">
        <f t="shared" si="8"/>
        <v>25.891025641025642</v>
      </c>
      <c r="D152" s="7">
        <f t="shared" si="9"/>
        <v>47.07274247491639</v>
      </c>
      <c r="E152" s="7">
        <f t="shared" si="10"/>
        <v>89.43617614269789</v>
      </c>
      <c r="F152" s="7">
        <f t="shared" si="11"/>
        <v>174.16304347826087</v>
      </c>
    </row>
    <row r="153" spans="1:6" ht="12.75">
      <c r="A153" s="2" t="s">
        <v>115</v>
      </c>
      <c r="B153" s="4">
        <v>788</v>
      </c>
      <c r="C153" s="7">
        <f t="shared" si="8"/>
        <v>29.43781725888325</v>
      </c>
      <c r="D153" s="7">
        <f t="shared" si="9"/>
        <v>53.5494923857868</v>
      </c>
      <c r="E153" s="7">
        <f t="shared" si="10"/>
        <v>101.7728426395939</v>
      </c>
      <c r="F153" s="7">
        <f t="shared" si="11"/>
        <v>198.21954314720813</v>
      </c>
    </row>
    <row r="154" spans="1:6" ht="12.75">
      <c r="A154" s="2" t="s">
        <v>112</v>
      </c>
      <c r="B154" s="4">
        <v>778</v>
      </c>
      <c r="C154" s="7">
        <f t="shared" si="8"/>
        <v>29.81298200514139</v>
      </c>
      <c r="D154" s="7">
        <f t="shared" si="9"/>
        <v>54.23457583547558</v>
      </c>
      <c r="E154" s="7">
        <f t="shared" si="10"/>
        <v>103.07776349614396</v>
      </c>
      <c r="F154" s="7">
        <f t="shared" si="11"/>
        <v>200.76413881748073</v>
      </c>
    </row>
    <row r="155" spans="1:6" ht="12.75">
      <c r="A155" s="2" t="s">
        <v>123</v>
      </c>
      <c r="B155" s="4">
        <v>712</v>
      </c>
      <c r="C155" s="7">
        <f t="shared" si="8"/>
        <v>32.55337078651685</v>
      </c>
      <c r="D155" s="7">
        <f t="shared" si="9"/>
        <v>59.23876404494382</v>
      </c>
      <c r="E155" s="7">
        <f t="shared" si="10"/>
        <v>112.60955056179775</v>
      </c>
      <c r="F155" s="7">
        <f t="shared" si="11"/>
        <v>219.3511235955056</v>
      </c>
    </row>
    <row r="156" spans="1:6" ht="12.75">
      <c r="A156" s="2" t="s">
        <v>130</v>
      </c>
      <c r="B156" s="4">
        <v>675</v>
      </c>
      <c r="C156" s="7">
        <f t="shared" si="8"/>
        <v>34.324074074074076</v>
      </c>
      <c r="D156" s="7">
        <f t="shared" si="9"/>
        <v>62.47222222222222</v>
      </c>
      <c r="E156" s="7">
        <f t="shared" si="10"/>
        <v>118.76851851851852</v>
      </c>
      <c r="F156" s="7">
        <f t="shared" si="11"/>
        <v>231.36111111111111</v>
      </c>
    </row>
    <row r="157" spans="1:6" ht="12.75">
      <c r="A157" s="2" t="s">
        <v>122</v>
      </c>
      <c r="B157" s="4">
        <v>563</v>
      </c>
      <c r="C157" s="7">
        <f t="shared" si="8"/>
        <v>41.102575488454704</v>
      </c>
      <c r="D157" s="7">
        <f t="shared" si="9"/>
        <v>74.85035523978685</v>
      </c>
      <c r="E157" s="7">
        <f t="shared" si="10"/>
        <v>142.34591474245116</v>
      </c>
      <c r="F157" s="7">
        <f t="shared" si="11"/>
        <v>277.33703374777974</v>
      </c>
    </row>
    <row r="158" spans="1:6" ht="12.75">
      <c r="A158" s="2" t="s">
        <v>138</v>
      </c>
      <c r="B158" s="4">
        <v>549</v>
      </c>
      <c r="C158" s="7">
        <f t="shared" si="8"/>
        <v>42.14435336976321</v>
      </c>
      <c r="D158" s="7">
        <f t="shared" si="9"/>
        <v>76.75273224043715</v>
      </c>
      <c r="E158" s="7">
        <f t="shared" si="10"/>
        <v>145.96948998178507</v>
      </c>
      <c r="F158" s="7">
        <f t="shared" si="11"/>
        <v>284.4030054644809</v>
      </c>
    </row>
    <row r="159" spans="1:6" ht="12.75">
      <c r="A159" s="2" t="s">
        <v>126</v>
      </c>
      <c r="B159" s="4">
        <v>509</v>
      </c>
      <c r="C159" s="7">
        <f t="shared" si="8"/>
        <v>45.43664047151277</v>
      </c>
      <c r="D159" s="7">
        <f t="shared" si="9"/>
        <v>82.7647347740668</v>
      </c>
      <c r="E159" s="7">
        <f t="shared" si="10"/>
        <v>157.42092337917487</v>
      </c>
      <c r="F159" s="7">
        <f t="shared" si="11"/>
        <v>306.733300589391</v>
      </c>
    </row>
    <row r="160" spans="1:6" ht="12.75">
      <c r="A160" s="2" t="s">
        <v>142</v>
      </c>
      <c r="B160" s="4">
        <v>498</v>
      </c>
      <c r="C160" s="7">
        <f t="shared" si="8"/>
        <v>46.43473895582329</v>
      </c>
      <c r="D160" s="7">
        <f t="shared" si="9"/>
        <v>84.58734939759036</v>
      </c>
      <c r="E160" s="7">
        <f t="shared" si="10"/>
        <v>160.8925702811245</v>
      </c>
      <c r="F160" s="7">
        <f t="shared" si="11"/>
        <v>313.5030120481928</v>
      </c>
    </row>
    <row r="161" spans="1:6" ht="12.75">
      <c r="A161" s="2" t="s">
        <v>117</v>
      </c>
      <c r="B161" s="4">
        <v>467</v>
      </c>
      <c r="C161" s="7">
        <f t="shared" si="8"/>
        <v>49.50053533190578</v>
      </c>
      <c r="D161" s="7">
        <f t="shared" si="9"/>
        <v>90.18576017130621</v>
      </c>
      <c r="E161" s="7">
        <f t="shared" si="10"/>
        <v>171.55620985010705</v>
      </c>
      <c r="F161" s="7">
        <f t="shared" si="11"/>
        <v>334.2971092077088</v>
      </c>
    </row>
    <row r="162" spans="1:6" ht="12.75">
      <c r="A162" s="2" t="s">
        <v>132</v>
      </c>
      <c r="B162" s="4">
        <v>398</v>
      </c>
      <c r="C162" s="7">
        <f t="shared" si="8"/>
        <v>58.03894472361809</v>
      </c>
      <c r="D162" s="7">
        <f t="shared" si="9"/>
        <v>105.77763819095478</v>
      </c>
      <c r="E162" s="7">
        <f t="shared" si="10"/>
        <v>201.25502512562815</v>
      </c>
      <c r="F162" s="7">
        <f t="shared" si="11"/>
        <v>392.20979899497485</v>
      </c>
    </row>
    <row r="163" spans="1:6" ht="12.75">
      <c r="A163" s="2" t="s">
        <v>133</v>
      </c>
      <c r="B163" s="4">
        <v>368</v>
      </c>
      <c r="C163" s="7">
        <f t="shared" si="8"/>
        <v>62.75</v>
      </c>
      <c r="D163" s="7">
        <f t="shared" si="9"/>
        <v>114.3804347826087</v>
      </c>
      <c r="E163" s="7">
        <f t="shared" si="10"/>
        <v>217.6413043478261</v>
      </c>
      <c r="F163" s="7">
        <f t="shared" si="11"/>
        <v>424.1630434782609</v>
      </c>
    </row>
    <row r="164" spans="1:6" ht="12.75">
      <c r="A164" s="2" t="s">
        <v>135</v>
      </c>
      <c r="B164" s="4">
        <v>355</v>
      </c>
      <c r="C164" s="7">
        <f t="shared" si="8"/>
        <v>65.03873239436619</v>
      </c>
      <c r="D164" s="7">
        <f t="shared" si="9"/>
        <v>118.55985915492958</v>
      </c>
      <c r="E164" s="7">
        <f t="shared" si="10"/>
        <v>225.60211267605635</v>
      </c>
      <c r="F164" s="7">
        <f t="shared" si="11"/>
        <v>439.6866197183099</v>
      </c>
    </row>
    <row r="165" spans="1:6" ht="12.75">
      <c r="A165" s="2" t="s">
        <v>141</v>
      </c>
      <c r="B165" s="4">
        <v>305</v>
      </c>
      <c r="C165" s="7">
        <f t="shared" si="8"/>
        <v>75.65983606557377</v>
      </c>
      <c r="D165" s="7">
        <f t="shared" si="9"/>
        <v>137.95491803278688</v>
      </c>
      <c r="E165" s="7">
        <f t="shared" si="10"/>
        <v>262.5450819672131</v>
      </c>
      <c r="F165" s="7">
        <f t="shared" si="11"/>
        <v>511.7254098360656</v>
      </c>
    </row>
    <row r="166" spans="1:6" ht="12.75">
      <c r="A166" s="2" t="s">
        <v>134</v>
      </c>
      <c r="B166" s="4">
        <v>266</v>
      </c>
      <c r="C166" s="7">
        <f t="shared" si="8"/>
        <v>86.71616541353383</v>
      </c>
      <c r="D166" s="7">
        <f t="shared" si="9"/>
        <v>158.14473684210526</v>
      </c>
      <c r="E166" s="7">
        <f t="shared" si="10"/>
        <v>301.0018796992481</v>
      </c>
      <c r="F166" s="7">
        <f t="shared" si="11"/>
        <v>586.7161654135339</v>
      </c>
    </row>
    <row r="167" spans="1:6" ht="12.75">
      <c r="A167" s="2" t="s">
        <v>137</v>
      </c>
      <c r="B167" s="4">
        <v>252</v>
      </c>
      <c r="C167" s="7">
        <f t="shared" si="8"/>
        <v>91.51984126984127</v>
      </c>
      <c r="D167" s="7">
        <f t="shared" si="9"/>
        <v>166.91666666666666</v>
      </c>
      <c r="E167" s="7">
        <f t="shared" si="10"/>
        <v>317.71031746031747</v>
      </c>
      <c r="F167" s="7">
        <f t="shared" si="11"/>
        <v>619.297619047619</v>
      </c>
    </row>
    <row r="168" spans="1:6" ht="12.75">
      <c r="A168" s="2" t="s">
        <v>143</v>
      </c>
      <c r="B168" s="4">
        <v>252</v>
      </c>
      <c r="C168" s="7">
        <f t="shared" si="8"/>
        <v>91.51984126984127</v>
      </c>
      <c r="D168" s="7">
        <f t="shared" si="9"/>
        <v>166.91666666666666</v>
      </c>
      <c r="E168" s="7">
        <f t="shared" si="10"/>
        <v>317.71031746031747</v>
      </c>
      <c r="F168" s="7">
        <f t="shared" si="11"/>
        <v>619.297619047619</v>
      </c>
    </row>
    <row r="169" spans="1:6" ht="12.75">
      <c r="A169" s="2" t="s">
        <v>148</v>
      </c>
      <c r="B169" s="4">
        <v>236</v>
      </c>
      <c r="C169" s="7">
        <f t="shared" si="8"/>
        <v>97.70762711864407</v>
      </c>
      <c r="D169" s="7">
        <f t="shared" si="9"/>
        <v>178.21610169491527</v>
      </c>
      <c r="E169" s="7">
        <f t="shared" si="10"/>
        <v>339.2330508474576</v>
      </c>
      <c r="F169" s="7">
        <f t="shared" si="11"/>
        <v>661.2669491525423</v>
      </c>
    </row>
    <row r="170" spans="1:6" ht="12.75">
      <c r="A170" s="2" t="s">
        <v>140</v>
      </c>
      <c r="B170" s="4">
        <v>207</v>
      </c>
      <c r="C170" s="7">
        <f t="shared" si="8"/>
        <v>111.36111111111111</v>
      </c>
      <c r="D170" s="7">
        <f t="shared" si="9"/>
        <v>203.1485507246377</v>
      </c>
      <c r="E170" s="7">
        <f t="shared" si="10"/>
        <v>386.72342995169083</v>
      </c>
      <c r="F170" s="7">
        <f t="shared" si="11"/>
        <v>753.8731884057971</v>
      </c>
    </row>
    <row r="171" spans="1:6" ht="12.75">
      <c r="A171" s="2" t="s">
        <v>152</v>
      </c>
      <c r="B171" s="4">
        <v>93</v>
      </c>
      <c r="C171" s="7">
        <f t="shared" si="8"/>
        <v>247.56182795698925</v>
      </c>
      <c r="D171" s="7">
        <f t="shared" si="9"/>
        <v>451.86290322580646</v>
      </c>
      <c r="E171" s="7">
        <f t="shared" si="10"/>
        <v>860.4650537634409</v>
      </c>
      <c r="F171" s="7">
        <f t="shared" si="11"/>
        <v>1677.6693548387098</v>
      </c>
    </row>
    <row r="172" spans="1:6" ht="12.75">
      <c r="A172" s="2" t="s">
        <v>145</v>
      </c>
      <c r="B172" s="4">
        <v>91</v>
      </c>
      <c r="C172" s="7">
        <f t="shared" si="8"/>
        <v>252.99725274725276</v>
      </c>
      <c r="D172" s="7">
        <f t="shared" si="9"/>
        <v>461.78846153846155</v>
      </c>
      <c r="E172" s="7">
        <f t="shared" si="10"/>
        <v>879.3708791208791</v>
      </c>
      <c r="F172" s="7">
        <f t="shared" si="11"/>
        <v>1714.5357142857142</v>
      </c>
    </row>
    <row r="173" spans="1:6" ht="12.75">
      <c r="A173" s="2" t="s">
        <v>129</v>
      </c>
      <c r="B173" s="4">
        <v>55</v>
      </c>
      <c r="C173" s="7">
        <f t="shared" si="8"/>
        <v>418.4318181818182</v>
      </c>
      <c r="D173" s="7">
        <f t="shared" si="9"/>
        <v>763.8863636363636</v>
      </c>
      <c r="E173" s="7">
        <f t="shared" si="10"/>
        <v>1454.7954545454545</v>
      </c>
      <c r="F173" s="7">
        <f t="shared" si="11"/>
        <v>2836.6136363636365</v>
      </c>
    </row>
    <row r="174" spans="1:6" ht="12.75">
      <c r="A174" s="2" t="s">
        <v>144</v>
      </c>
      <c r="B174" s="4">
        <v>22</v>
      </c>
      <c r="C174" s="7">
        <f t="shared" si="8"/>
        <v>1045.7045454545455</v>
      </c>
      <c r="D174" s="7">
        <f t="shared" si="9"/>
        <v>1909.340909090909</v>
      </c>
      <c r="E174" s="7">
        <f t="shared" si="10"/>
        <v>3636.6136363636365</v>
      </c>
      <c r="F174" s="7">
        <f t="shared" si="11"/>
        <v>7091.159090909091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Bhavin Turakhia</dc:creator>
  <cp:keywords/>
  <dc:description/>
  <cp:lastModifiedBy>Jay Westerdal</cp:lastModifiedBy>
  <dcterms:created xsi:type="dcterms:W3CDTF">2004-05-18T17:20:06Z</dcterms:created>
  <dcterms:modified xsi:type="dcterms:W3CDTF">2004-05-18T21:30:15Z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